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meszarosp\Desktop\"/>
    </mc:Choice>
  </mc:AlternateContent>
  <xr:revisionPtr revIDLastSave="0" documentId="13_ncr:1_{8C0F9D17-984B-402C-A5EF-BFDA67BBA4E8}" xr6:coauthVersionLast="47" xr6:coauthVersionMax="47" xr10:uidLastSave="{00000000-0000-0000-0000-000000000000}"/>
  <bookViews>
    <workbookView xWindow="-108" yWindow="-108" windowWidth="30936" windowHeight="16776" xr2:uid="{00000000-000D-0000-FFFF-FFFF00000000}"/>
  </bookViews>
  <sheets>
    <sheet name="Partner data's" sheetId="7" r:id="rId1"/>
    <sheet name="Equipment" sheetId="9" r:id="rId2"/>
    <sheet name="Listák" sheetId="6" state="veryHidden" r:id="rId3"/>
    <sheet name="Example and DVB-T list" sheetId="5" r:id="rId4"/>
    <sheet name="INFORMATION" sheetId="4" r:id="rId5"/>
  </sheets>
  <definedNames>
    <definedName name="Orszagok">Listák!$A$1:$A$212</definedName>
    <definedName name="orszkod">#REF!</definedName>
    <definedName name="use">#REF!</definedName>
    <definedName name="usefor">Listák!$F$1:$F$16</definedName>
    <definedName name="usefull">INFORMATION!#REF!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7" i="7" l="1"/>
  <c r="G33" i="7" l="1"/>
  <c r="K33" i="7" s="1"/>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A9" i="9"/>
  <c r="E9" i="9"/>
  <c r="A10" i="9"/>
  <c r="E10" i="9"/>
  <c r="A11" i="9"/>
  <c r="E11" i="9"/>
  <c r="A12" i="9"/>
  <c r="E12" i="9"/>
  <c r="A13" i="9"/>
  <c r="E13" i="9"/>
  <c r="A14" i="9"/>
  <c r="E14" i="9"/>
  <c r="A15" i="9"/>
  <c r="E15" i="9"/>
  <c r="A16" i="9"/>
  <c r="E16" i="9"/>
  <c r="A17" i="9"/>
  <c r="E17" i="9"/>
  <c r="A18" i="9"/>
  <c r="E18" i="9"/>
  <c r="A19" i="9"/>
  <c r="E19" i="9"/>
  <c r="A20" i="9"/>
  <c r="E20" i="9"/>
  <c r="A21" i="9"/>
  <c r="E21" i="9"/>
  <c r="A22" i="9"/>
  <c r="E22" i="9"/>
  <c r="A23" i="9"/>
  <c r="E23" i="9"/>
  <c r="A24" i="9"/>
  <c r="E24" i="9"/>
  <c r="A25" i="9"/>
  <c r="E25" i="9"/>
  <c r="A26" i="9"/>
  <c r="E26" i="9"/>
  <c r="A27" i="9"/>
  <c r="E27" i="9"/>
  <c r="A28" i="9"/>
  <c r="E28" i="9"/>
  <c r="A29" i="9"/>
  <c r="E29" i="9"/>
  <c r="A30" i="9"/>
  <c r="E30" i="9"/>
  <c r="A31" i="9"/>
  <c r="E31" i="9"/>
  <c r="A32" i="9"/>
  <c r="E32" i="9"/>
  <c r="A33" i="9"/>
  <c r="E33" i="9"/>
  <c r="A34" i="9"/>
  <c r="E34" i="9"/>
  <c r="A35" i="9"/>
  <c r="E35" i="9"/>
  <c r="A36" i="9"/>
  <c r="E36" i="9"/>
  <c r="A37" i="9"/>
  <c r="E37" i="9"/>
  <c r="A38" i="9"/>
  <c r="E38" i="9"/>
  <c r="A39" i="9"/>
  <c r="E39" i="9"/>
  <c r="A40" i="9"/>
  <c r="E40" i="9"/>
  <c r="A41" i="9"/>
  <c r="E41" i="9"/>
  <c r="A42" i="9"/>
  <c r="E42" i="9"/>
  <c r="A43" i="9"/>
  <c r="E43" i="9"/>
  <c r="A44" i="9"/>
  <c r="E44" i="9"/>
  <c r="A45" i="9"/>
  <c r="E45" i="9"/>
  <c r="A46" i="9"/>
  <c r="E46" i="9"/>
  <c r="A47" i="9"/>
  <c r="E47" i="9"/>
  <c r="A48" i="9"/>
  <c r="E48" i="9"/>
  <c r="A49" i="9"/>
  <c r="E49" i="9"/>
  <c r="A8" i="9"/>
  <c r="N14" i="9"/>
  <c r="N13" i="9"/>
  <c r="N12" i="9"/>
  <c r="N11" i="9"/>
  <c r="N10" i="9"/>
  <c r="N9" i="9"/>
  <c r="N8" i="9"/>
  <c r="E8" i="9"/>
  <c r="N7" i="9"/>
  <c r="H2" i="9" s="1"/>
  <c r="E7" i="9"/>
  <c r="D30" i="7" l="1"/>
  <c r="D29" i="7"/>
  <c r="E26" i="7"/>
  <c r="E25" i="7"/>
  <c r="D24" i="7"/>
  <c r="E28" i="7"/>
  <c r="D21" i="7"/>
  <c r="L19" i="7"/>
  <c r="K1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czuczy</author>
  </authors>
  <commentList>
    <comment ref="A10" authorId="0" shapeId="0" xr:uid="{00000000-0006-0000-0000-000001000000}">
      <text>
        <r>
          <rPr>
            <sz val="9"/>
            <color indexed="81"/>
            <rFont val="Tahoma"/>
            <family val="2"/>
            <charset val="238"/>
          </rPr>
          <t xml:space="preserve">If you leave field empty, the invoice will send to headquater address by post
</t>
        </r>
      </text>
    </comment>
    <comment ref="D10" authorId="0" shapeId="0" xr:uid="{00000000-0006-0000-0000-000002000000}">
      <text>
        <r>
          <rPr>
            <sz val="9"/>
            <color indexed="81"/>
            <rFont val="Tahoma"/>
            <family val="2"/>
            <charset val="238"/>
          </rPr>
          <t xml:space="preserve">If you leave field empty, the invoice will send to headquater address by post
</t>
        </r>
      </text>
    </comment>
    <comment ref="D19" authorId="0" shapeId="0" xr:uid="{00000000-0006-0000-0000-000003000000}">
      <text>
        <r>
          <rPr>
            <sz val="9"/>
            <color indexed="81"/>
            <rFont val="Times New Roman"/>
            <family val="1"/>
            <charset val="238"/>
          </rPr>
          <t>The event start date &gt; receipt of application +6 workdays and the event start date &lt; today+300 days,
format: yyyy-mm-dd</t>
        </r>
      </text>
    </comment>
    <comment ref="D20" authorId="0" shapeId="0" xr:uid="{00000000-0006-0000-0000-000004000000}">
      <text>
        <r>
          <rPr>
            <sz val="9"/>
            <color indexed="81"/>
            <rFont val="Times New Roman"/>
            <family val="1"/>
            <charset val="238"/>
          </rPr>
          <t>Not more than 29 days from start date,
format: yyyy-mm-dd</t>
        </r>
      </text>
    </comment>
    <comment ref="D30" authorId="0" shapeId="0" xr:uid="{00000000-0006-0000-0000-000005000000}">
      <text>
        <r>
          <rPr>
            <sz val="9"/>
            <color indexed="81"/>
            <rFont val="Tahoma"/>
            <family val="2"/>
            <charset val="238"/>
          </rPr>
          <t xml:space="preserve">If you leave field empty, the invoice will send to headquater address by post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czuczy</author>
  </authors>
  <commentList>
    <comment ref="G2" authorId="0" shapeId="0" xr:uid="{00000000-0006-0000-0100-000001000000}">
      <text>
        <r>
          <rPr>
            <sz val="9"/>
            <color indexed="81"/>
            <rFont val="Times New Roman"/>
            <family val="1"/>
            <charset val="238"/>
          </rPr>
          <t>Enter the sum pieces of equipment</t>
        </r>
        <r>
          <rPr>
            <sz val="9"/>
            <color indexed="81"/>
            <rFont val="Tahoma"/>
            <family val="2"/>
            <charset val="238"/>
          </rPr>
          <t xml:space="preserve">
</t>
        </r>
      </text>
    </comment>
    <comment ref="B3" authorId="0" shapeId="0" xr:uid="{00000000-0006-0000-0100-000002000000}">
      <text>
        <r>
          <rPr>
            <sz val="9"/>
            <color indexed="81"/>
            <rFont val="Times New Roman"/>
            <family val="1"/>
            <charset val="238"/>
          </rPr>
          <t>If the application has a preferred frequency, enter it.</t>
        </r>
        <r>
          <rPr>
            <sz val="9"/>
            <color indexed="81"/>
            <rFont val="Tahoma"/>
            <family val="2"/>
            <charset val="238"/>
          </rPr>
          <t xml:space="preserve">
</t>
        </r>
      </text>
    </comment>
    <comment ref="E3" authorId="0" shapeId="0" xr:uid="{00000000-0006-0000-0100-000003000000}">
      <text>
        <r>
          <rPr>
            <sz val="9"/>
            <color indexed="81"/>
            <rFont val="Times New Roman"/>
            <family val="1"/>
            <charset val="238"/>
          </rPr>
          <t>If you have not specified a preferred frequency for your equipment, enter the required channel number.</t>
        </r>
        <r>
          <rPr>
            <sz val="9"/>
            <color indexed="81"/>
            <rFont val="Tahoma"/>
            <family val="2"/>
            <charset val="238"/>
          </rPr>
          <t xml:space="preserve">
</t>
        </r>
      </text>
    </comment>
    <comment ref="G3" authorId="0" shapeId="0" xr:uid="{00000000-0006-0000-0100-000004000000}">
      <text>
        <r>
          <rPr>
            <sz val="9"/>
            <color indexed="81"/>
            <rFont val="Times New Roman"/>
            <family val="1"/>
            <charset val="238"/>
          </rPr>
          <t>Number of equipment types operating at the specified frequency</t>
        </r>
        <r>
          <rPr>
            <sz val="9"/>
            <color indexed="81"/>
            <rFont val="Tahoma"/>
            <family val="2"/>
            <charset val="238"/>
          </rPr>
          <t xml:space="preserve">
</t>
        </r>
      </text>
    </comment>
    <comment ref="J3" authorId="0" shapeId="0" xr:uid="{00000000-0006-0000-0100-000005000000}">
      <text>
        <r>
          <rPr>
            <sz val="9"/>
            <color indexed="81"/>
            <rFont val="Times New Roman"/>
            <family val="1"/>
            <charset val="238"/>
          </rPr>
          <t>If the transceiver frequency field is empty, it is mandatory.</t>
        </r>
        <r>
          <rPr>
            <sz val="9"/>
            <color indexed="81"/>
            <rFont val="Tahoma"/>
            <family val="2"/>
            <charset val="238"/>
          </rPr>
          <t xml:space="preserve">
</t>
        </r>
      </text>
    </comment>
    <comment ref="K3" authorId="0" shapeId="0" xr:uid="{00000000-0006-0000-0100-000006000000}">
      <text>
        <r>
          <rPr>
            <sz val="9"/>
            <color indexed="81"/>
            <rFont val="Times New Roman"/>
            <family val="1"/>
            <charset val="238"/>
          </rPr>
          <t>You can enter new aplication too</t>
        </r>
        <r>
          <rPr>
            <sz val="9"/>
            <color indexed="81"/>
            <rFont val="Tahoma"/>
            <family val="2"/>
            <charset val="238"/>
          </rPr>
          <t xml:space="preserve">
</t>
        </r>
      </text>
    </comment>
    <comment ref="B7" authorId="0" shapeId="0" xr:uid="{00000000-0006-0000-0100-000007000000}">
      <text>
        <r>
          <rPr>
            <sz val="9"/>
            <color indexed="81"/>
            <rFont val="Times New Roman"/>
            <family val="1"/>
            <charset val="238"/>
          </rPr>
          <t>If the application has a preferred frequency, enter it.</t>
        </r>
        <r>
          <rPr>
            <sz val="9"/>
            <color indexed="81"/>
            <rFont val="Tahoma"/>
            <family val="2"/>
            <charset val="238"/>
          </rPr>
          <t xml:space="preserve">
</t>
        </r>
      </text>
    </comment>
    <comment ref="G7" authorId="0" shapeId="0" xr:uid="{00000000-0006-0000-0100-000008000000}">
      <text>
        <r>
          <rPr>
            <sz val="9"/>
            <color indexed="81"/>
            <rFont val="Times New Roman"/>
            <family val="1"/>
            <charset val="238"/>
          </rPr>
          <t>Number of equipment types operating at the specified frequency</t>
        </r>
        <r>
          <rPr>
            <sz val="9"/>
            <color indexed="81"/>
            <rFont val="Tahoma"/>
            <family val="2"/>
            <charset val="238"/>
          </rPr>
          <t xml:space="preserve">
</t>
        </r>
      </text>
    </comment>
    <comment ref="J7" authorId="0" shapeId="0" xr:uid="{00000000-0006-0000-0100-000009000000}">
      <text>
        <r>
          <rPr>
            <sz val="9"/>
            <color indexed="81"/>
            <rFont val="Times New Roman"/>
            <family val="1"/>
            <charset val="238"/>
          </rPr>
          <t>If the transceiver frequency field is empty, it is mandatory.</t>
        </r>
        <r>
          <rPr>
            <sz val="9"/>
            <color indexed="81"/>
            <rFont val="Tahoma"/>
            <family val="2"/>
            <charset val="238"/>
          </rPr>
          <t xml:space="preserve">
</t>
        </r>
      </text>
    </comment>
  </commentList>
</comments>
</file>

<file path=xl/sharedStrings.xml><?xml version="1.0" encoding="utf-8"?>
<sst xmlns="http://schemas.openxmlformats.org/spreadsheetml/2006/main" count="472" uniqueCount="360">
  <si>
    <t>No</t>
  </si>
  <si>
    <t>Use for</t>
  </si>
  <si>
    <t>Prefe-
rence</t>
  </si>
  <si>
    <t>Rx freq. [MHz]</t>
  </si>
  <si>
    <t>Tx freq. 
[MHz]</t>
  </si>
  <si>
    <t>Country:</t>
  </si>
  <si>
    <t>Post code:</t>
  </si>
  <si>
    <t>Address:</t>
  </si>
  <si>
    <t>City:</t>
  </si>
  <si>
    <t>Total number of pieces</t>
  </si>
  <si>
    <t>Rx freq. 
[MHz]</t>
  </si>
  <si>
    <t>Number of pieces</t>
  </si>
  <si>
    <t>ERP
[W]</t>
  </si>
  <si>
    <t>Tuning
range
[MHz]</t>
  </si>
  <si>
    <t xml:space="preserve">448.00625 </t>
  </si>
  <si>
    <t xml:space="preserve">443.00625 </t>
  </si>
  <si>
    <t>X</t>
  </si>
  <si>
    <t>438-470</t>
  </si>
  <si>
    <t>dispatcher</t>
  </si>
  <si>
    <t>-</t>
  </si>
  <si>
    <t>microphone</t>
  </si>
  <si>
    <t>Channel</t>
  </si>
  <si>
    <t>Budapest</t>
  </si>
  <si>
    <t>Gyöngyös</t>
  </si>
  <si>
    <t>Kékes</t>
  </si>
  <si>
    <t>channel spacing
[kHz]</t>
  </si>
  <si>
    <t>146-154</t>
  </si>
  <si>
    <t>6.25
12.50
25.00</t>
  </si>
  <si>
    <t>146.003125 + n* 0.00625
146.006250 + n* 0.0125
146.012500 + n* 0.025</t>
  </si>
  <si>
    <t>156-167.3</t>
  </si>
  <si>
    <t>156.003125 + n* 0.00625
156.006250 + n* 0.0125
156.012500 + n* 0.025</t>
  </si>
  <si>
    <t>12.5</t>
  </si>
  <si>
    <t>417.306250 + n* 0.0125
417.312500 + n* 0.025</t>
  </si>
  <si>
    <t>442 … 445 / 447 … 450</t>
  </si>
  <si>
    <t>458.6 … 460.0 / 
468.6 … 470.0</t>
  </si>
  <si>
    <t>458.606250 + n* 0.0125</t>
  </si>
  <si>
    <t>Talkie-Walkie</t>
  </si>
  <si>
    <t>Dispatcher, simplex</t>
  </si>
  <si>
    <t>Dispatcher, semiduplex</t>
  </si>
  <si>
    <t xml:space="preserve">Dispatcher, simplex and semiduplex </t>
  </si>
  <si>
    <t>Microphone</t>
  </si>
  <si>
    <t>Microport</t>
  </si>
  <si>
    <t>Micro data (P-P)</t>
  </si>
  <si>
    <t>Micro data (P-MP)</t>
  </si>
  <si>
    <t>Multichannels data</t>
  </si>
  <si>
    <t>Video transfer</t>
  </si>
  <si>
    <t>Radar</t>
  </si>
  <si>
    <t>Weather radar</t>
  </si>
  <si>
    <t>Modell control</t>
  </si>
  <si>
    <t>Analog TV transmission band modulation transfer purposes</t>
  </si>
  <si>
    <t>Broadcasting, DVB-T video</t>
  </si>
  <si>
    <t>Broadcasting, URH FM voice</t>
  </si>
  <si>
    <t>Please select!</t>
  </si>
  <si>
    <t>Albania</t>
  </si>
  <si>
    <t>Austria</t>
  </si>
  <si>
    <t>Belgium</t>
  </si>
  <si>
    <t>Bulgaria</t>
  </si>
  <si>
    <t>Croatia</t>
  </si>
  <si>
    <t>Cyprus</t>
  </si>
  <si>
    <t>Czech Republic</t>
  </si>
  <si>
    <t>Denmark</t>
  </si>
  <si>
    <t>England</t>
  </si>
  <si>
    <t>Estonia</t>
  </si>
  <si>
    <t>Faeroer-Islands</t>
  </si>
  <si>
    <t>Finland</t>
  </si>
  <si>
    <t>France</t>
  </si>
  <si>
    <t>Germany</t>
  </si>
  <si>
    <t>Great Britain</t>
  </si>
  <si>
    <t>Greece</t>
  </si>
  <si>
    <t>Grenada</t>
  </si>
  <si>
    <t>Hungary</t>
  </si>
  <si>
    <t>Italy</t>
  </si>
  <si>
    <t>Latvia</t>
  </si>
  <si>
    <t>Liechtenstein</t>
  </si>
  <si>
    <t>Luxembourg</t>
  </si>
  <si>
    <t>Malta</t>
  </si>
  <si>
    <t>Monaco</t>
  </si>
  <si>
    <t>Montenegro</t>
  </si>
  <si>
    <t>Netherlands</t>
  </si>
  <si>
    <t>North Ireland</t>
  </si>
  <si>
    <t>Norway</t>
  </si>
  <si>
    <t>Poland</t>
  </si>
  <si>
    <t>Portugal</t>
  </si>
  <si>
    <t>Republic of Macedonia</t>
  </si>
  <si>
    <t>Republic of Moldova</t>
  </si>
  <si>
    <t>Romania</t>
  </si>
  <si>
    <t>Russian Federation</t>
  </si>
  <si>
    <t>San Marino</t>
  </si>
  <si>
    <t>Scotland</t>
  </si>
  <si>
    <t>Slovakia</t>
  </si>
  <si>
    <t>Slovenia</t>
  </si>
  <si>
    <t>Spain</t>
  </si>
  <si>
    <t>Sweden</t>
  </si>
  <si>
    <t>Switzerland</t>
  </si>
  <si>
    <t>Turkey</t>
  </si>
  <si>
    <t>Ukraine</t>
  </si>
  <si>
    <t>Wales</t>
  </si>
  <si>
    <t>United States of America</t>
  </si>
  <si>
    <t>Afghanistan</t>
  </si>
  <si>
    <t>Algeria</t>
  </si>
  <si>
    <t>American Samoa</t>
  </si>
  <si>
    <t>Andorra</t>
  </si>
  <si>
    <t>Angola</t>
  </si>
  <si>
    <t>Antigua &amp; Barbuda</t>
  </si>
  <si>
    <t>Argentína</t>
  </si>
  <si>
    <t>Armenia</t>
  </si>
  <si>
    <t>Aruba</t>
  </si>
  <si>
    <t>Australia</t>
  </si>
  <si>
    <t>Azerbaijan</t>
  </si>
  <si>
    <t>Bahamas</t>
  </si>
  <si>
    <t>Bahrain</t>
  </si>
  <si>
    <t>Banglades</t>
  </si>
  <si>
    <t>Barbados</t>
  </si>
  <si>
    <t>Belarus</t>
  </si>
  <si>
    <t>Belize</t>
  </si>
  <si>
    <t>Benin</t>
  </si>
  <si>
    <t>Bermuda</t>
  </si>
  <si>
    <t>Bhutan</t>
  </si>
  <si>
    <t>Bolivia</t>
  </si>
  <si>
    <t>Bosnia &amp; Herzegovina</t>
  </si>
  <si>
    <t>Botswana</t>
  </si>
  <si>
    <t>Brazil</t>
  </si>
  <si>
    <t>British Virgin Islands</t>
  </si>
  <si>
    <t>Brunei Darussalam</t>
  </si>
  <si>
    <t>Burkina Faso</t>
  </si>
  <si>
    <t>Burundi</t>
  </si>
  <si>
    <t>Cambodia</t>
  </si>
  <si>
    <t>Cameroon</t>
  </si>
  <si>
    <t>Canada</t>
  </si>
  <si>
    <t>Cape Verde</t>
  </si>
  <si>
    <t>Cayman Islands</t>
  </si>
  <si>
    <t>Central African Republic</t>
  </si>
  <si>
    <t>Chad</t>
  </si>
  <si>
    <t>Chile</t>
  </si>
  <si>
    <t>Chinese Taipei</t>
  </si>
  <si>
    <t>Colombia</t>
  </si>
  <si>
    <t>Comoros</t>
  </si>
  <si>
    <t>Congo</t>
  </si>
  <si>
    <t>Cook-Islands</t>
  </si>
  <si>
    <t>Costa Rica</t>
  </si>
  <si>
    <t>Cote Divoire</t>
  </si>
  <si>
    <t>Cuba</t>
  </si>
  <si>
    <t>Democratic Peoples Rebublic of Korea</t>
  </si>
  <si>
    <t>Djibouti</t>
  </si>
  <si>
    <t>Dominica</t>
  </si>
  <si>
    <t>Dominican Republic</t>
  </si>
  <si>
    <t>DR Congo</t>
  </si>
  <si>
    <t>Ecuador</t>
  </si>
  <si>
    <t>Egypt</t>
  </si>
  <si>
    <t>El Salvador</t>
  </si>
  <si>
    <t>Equatorial Guinea</t>
  </si>
  <si>
    <t>Eritrea</t>
  </si>
  <si>
    <t>Ethiopia</t>
  </si>
  <si>
    <t>Fiji</t>
  </si>
  <si>
    <t>Gabon</t>
  </si>
  <si>
    <t>Gambia</t>
  </si>
  <si>
    <t>Georgia</t>
  </si>
  <si>
    <t>Ghana</t>
  </si>
  <si>
    <t>Guam</t>
  </si>
  <si>
    <t>Guatemala</t>
  </si>
  <si>
    <t>Guinea</t>
  </si>
  <si>
    <t>Guinea-Bissau</t>
  </si>
  <si>
    <t>Guyana</t>
  </si>
  <si>
    <t>Haiti</t>
  </si>
  <si>
    <t>Honduras</t>
  </si>
  <si>
    <t>Hongkong</t>
  </si>
  <si>
    <t>Iceland</t>
  </si>
  <si>
    <t>India</t>
  </si>
  <si>
    <t>Indonesia</t>
  </si>
  <si>
    <t>Iraq</t>
  </si>
  <si>
    <t>Ireland</t>
  </si>
  <si>
    <t>Islamic Rebublic of Iran</t>
  </si>
  <si>
    <t>Israel</t>
  </si>
  <si>
    <t>Jamaica</t>
  </si>
  <si>
    <t>Japan</t>
  </si>
  <si>
    <t>Jordan</t>
  </si>
  <si>
    <t>Kazakstan</t>
  </si>
  <si>
    <t>Kenya</t>
  </si>
  <si>
    <t>Kiribati</t>
  </si>
  <si>
    <t>Kuwait</t>
  </si>
  <si>
    <t>Kyrgyzstan</t>
  </si>
  <si>
    <t>Lao Peoples Democratic Republic</t>
  </si>
  <si>
    <t>Lebanon</t>
  </si>
  <si>
    <t>Lesotho</t>
  </si>
  <si>
    <t>Liberia</t>
  </si>
  <si>
    <t>Libyan Arab Jamahiriya</t>
  </si>
  <si>
    <t>Lithuania</t>
  </si>
  <si>
    <t>Madagascar</t>
  </si>
  <si>
    <t>Malawi</t>
  </si>
  <si>
    <t>Malaysia</t>
  </si>
  <si>
    <t>Maldives</t>
  </si>
  <si>
    <t>Mali</t>
  </si>
  <si>
    <t>Marshall Island</t>
  </si>
  <si>
    <t>Mauritania</t>
  </si>
  <si>
    <t>Mauritius</t>
  </si>
  <si>
    <t>Mexico</t>
  </si>
  <si>
    <t>Micronesia</t>
  </si>
  <si>
    <t>Mongolia</t>
  </si>
  <si>
    <t>Morocco</t>
  </si>
  <si>
    <t>Mozambique</t>
  </si>
  <si>
    <t>Myanmar</t>
  </si>
  <si>
    <t>Namibia</t>
  </si>
  <si>
    <t>Nauru</t>
  </si>
  <si>
    <t>Nepal</t>
  </si>
  <si>
    <t>Netherlands Antilles</t>
  </si>
  <si>
    <t>New Zealand</t>
  </si>
  <si>
    <t>Nicaragua</t>
  </si>
  <si>
    <t>Niger</t>
  </si>
  <si>
    <t>Nigeria</t>
  </si>
  <si>
    <t>Oman</t>
  </si>
  <si>
    <t>Pakistan</t>
  </si>
  <si>
    <t>Palau</t>
  </si>
  <si>
    <t>Palestine</t>
  </si>
  <si>
    <t>Panama</t>
  </si>
  <si>
    <t>Papua New Guinea</t>
  </si>
  <si>
    <t>Paraguay</t>
  </si>
  <si>
    <t>Peoples Rebublic of China</t>
  </si>
  <si>
    <t>Peru</t>
  </si>
  <si>
    <t>Philippines</t>
  </si>
  <si>
    <t>Puerto Rico</t>
  </si>
  <si>
    <t>Qatar</t>
  </si>
  <si>
    <t>Rwanda</t>
  </si>
  <si>
    <t>Saint Kitts &amp; Nevis</t>
  </si>
  <si>
    <t>Saint Lucia</t>
  </si>
  <si>
    <t>Saint Vincent &amp; The Grenadines</t>
  </si>
  <si>
    <t>Samoa</t>
  </si>
  <si>
    <t>Sao Tome &amp; Principe</t>
  </si>
  <si>
    <t>Saudi Arabia</t>
  </si>
  <si>
    <t>Senegal</t>
  </si>
  <si>
    <t>Serbia</t>
  </si>
  <si>
    <t>Seychelles</t>
  </si>
  <si>
    <t>Sierra Leone</t>
  </si>
  <si>
    <t>Singapur</t>
  </si>
  <si>
    <t>Solomon Islands</t>
  </si>
  <si>
    <t>Somalia</t>
  </si>
  <si>
    <t>South Africa</t>
  </si>
  <si>
    <t>South Korea</t>
  </si>
  <si>
    <t>Sri Lanka</t>
  </si>
  <si>
    <t>Sudan</t>
  </si>
  <si>
    <t>Suriname</t>
  </si>
  <si>
    <t>Swaziland</t>
  </si>
  <si>
    <t>Syrian Arab Republic</t>
  </si>
  <si>
    <t>Tajikistan</t>
  </si>
  <si>
    <t>Thailand</t>
  </si>
  <si>
    <t>Timor-Leste</t>
  </si>
  <si>
    <t>Togo</t>
  </si>
  <si>
    <t>Tonga</t>
  </si>
  <si>
    <t>Trinidad &amp; Tobago</t>
  </si>
  <si>
    <t>Tunisia</t>
  </si>
  <si>
    <t>Turkmenistan</t>
  </si>
  <si>
    <t>Tuvalu</t>
  </si>
  <si>
    <t>Uganda</t>
  </si>
  <si>
    <t>United Arab Emirates</t>
  </si>
  <si>
    <t>United Rebublic of Tanzania</t>
  </si>
  <si>
    <t>Uruguay</t>
  </si>
  <si>
    <t>Uzbekistan</t>
  </si>
  <si>
    <t>Vanuatu</t>
  </si>
  <si>
    <t>Venezuela</t>
  </si>
  <si>
    <t>Vietnam</t>
  </si>
  <si>
    <t>Virgin Islands</t>
  </si>
  <si>
    <t>Yemen</t>
  </si>
  <si>
    <t>Zaire</t>
  </si>
  <si>
    <t>Zambia</t>
  </si>
  <si>
    <t>Zimbabwe</t>
  </si>
  <si>
    <t>Electronic invoice address:</t>
  </si>
  <si>
    <r>
      <t>Total number of pieces</t>
    </r>
    <r>
      <rPr>
        <b/>
        <sz val="10"/>
        <color rgb="FFFF0000"/>
        <rFont val="Times New Roman"/>
        <family val="1"/>
        <charset val="238"/>
      </rPr>
      <t>*</t>
    </r>
    <r>
      <rPr>
        <b/>
        <sz val="10"/>
        <color theme="1"/>
        <rFont val="Times New Roman"/>
        <family val="1"/>
        <charset val="238"/>
      </rPr>
      <t>:</t>
    </r>
  </si>
  <si>
    <r>
      <t>Number
of
pieces</t>
    </r>
    <r>
      <rPr>
        <sz val="10"/>
        <color rgb="FFFF0000"/>
        <rFont val="Times New Roman"/>
        <family val="1"/>
        <charset val="238"/>
      </rPr>
      <t>*</t>
    </r>
  </si>
  <si>
    <r>
      <t>ERP</t>
    </r>
    <r>
      <rPr>
        <sz val="10"/>
        <color rgb="FFFF0000"/>
        <rFont val="Times New Roman"/>
        <family val="1"/>
        <charset val="238"/>
      </rPr>
      <t>*</t>
    </r>
    <r>
      <rPr>
        <sz val="10"/>
        <color theme="1"/>
        <rFont val="Times New Roman"/>
        <family val="1"/>
        <charset val="238"/>
      </rPr>
      <t xml:space="preserve">
(W)</t>
    </r>
  </si>
  <si>
    <r>
      <t>Bandwidth</t>
    </r>
    <r>
      <rPr>
        <sz val="9"/>
        <color rgb="FFFF0000"/>
        <rFont val="Times New Roman"/>
        <family val="1"/>
        <charset val="238"/>
      </rPr>
      <t>*</t>
    </r>
    <r>
      <rPr>
        <sz val="9"/>
        <color theme="1"/>
        <rFont val="Times New Roman"/>
        <family val="1"/>
        <charset val="238"/>
      </rPr>
      <t xml:space="preserve">
[kHz]
or
Channel
spacing</t>
    </r>
  </si>
  <si>
    <r>
      <t>Use for</t>
    </r>
    <r>
      <rPr>
        <sz val="10"/>
        <color rgb="FFFF0000"/>
        <rFont val="Times New Roman"/>
        <family val="1"/>
        <charset val="238"/>
      </rPr>
      <t>*</t>
    </r>
  </si>
  <si>
    <t>EXAMPLE PAGE</t>
  </si>
  <si>
    <t>Bandwidth
or
channel spacing
[kHz]</t>
  </si>
  <si>
    <t>Kenwood Base station</t>
  </si>
  <si>
    <t>GP 340 portable radio</t>
  </si>
  <si>
    <t>Simplex, portable UHF radio</t>
  </si>
  <si>
    <t>450-470</t>
  </si>
  <si>
    <t>walky-talky</t>
  </si>
  <si>
    <t>Sennheiser SKM100 G3</t>
  </si>
  <si>
    <t>628-668</t>
  </si>
  <si>
    <t>The preferred carrier frequencies:</t>
  </si>
  <si>
    <t>Frequency band
[MHz]</t>
  </si>
  <si>
    <t>Carrier [MHz]
n=0,1,2,3 …</t>
  </si>
  <si>
    <t>417 … 420.0 / 427 … 430.0</t>
  </si>
  <si>
    <t>450.0 … 452.0 / 
460.0 … 462.0</t>
  </si>
  <si>
    <t>Freq.band (MHz)</t>
  </si>
  <si>
    <t>Százhalombatta</t>
  </si>
  <si>
    <t>Siófok</t>
  </si>
  <si>
    <r>
      <t>Tuning range</t>
    </r>
    <r>
      <rPr>
        <sz val="10"/>
        <color rgb="FFFF0000"/>
        <rFont val="Times New Roman"/>
        <family val="1"/>
        <charset val="238"/>
      </rPr>
      <t>*</t>
    </r>
    <r>
      <rPr>
        <sz val="10"/>
        <color theme="1"/>
        <rFont val="Times New Roman"/>
        <family val="1"/>
        <charset val="238"/>
      </rPr>
      <t xml:space="preserve">
[MHz]</t>
    </r>
  </si>
  <si>
    <t>Required channel number</t>
  </si>
  <si>
    <r>
      <t>Contact e-mail address</t>
    </r>
    <r>
      <rPr>
        <b/>
        <sz val="11"/>
        <color rgb="FFFF0000"/>
        <rFont val="Times New Roman"/>
        <family val="1"/>
        <charset val="238"/>
      </rPr>
      <t>*</t>
    </r>
    <r>
      <rPr>
        <b/>
        <sz val="11"/>
        <color theme="1"/>
        <rFont val="Times New Roman"/>
        <family val="1"/>
        <charset val="238"/>
      </rPr>
      <t>:</t>
    </r>
  </si>
  <si>
    <r>
      <t>Place</t>
    </r>
    <r>
      <rPr>
        <b/>
        <sz val="11"/>
        <color rgb="FFFF0000"/>
        <rFont val="Times New Roman"/>
        <family val="1"/>
        <charset val="238"/>
      </rPr>
      <t>*</t>
    </r>
    <r>
      <rPr>
        <b/>
        <sz val="11"/>
        <color theme="1"/>
        <rFont val="Times New Roman"/>
        <family val="1"/>
        <charset val="238"/>
      </rPr>
      <t>:</t>
    </r>
  </si>
  <si>
    <r>
      <t xml:space="preserve">Name </t>
    </r>
    <r>
      <rPr>
        <b/>
        <sz val="11"/>
        <color theme="1"/>
        <rFont val="Times New Roman"/>
        <family val="1"/>
        <charset val="238"/>
      </rPr>
      <t>:</t>
    </r>
  </si>
  <si>
    <r>
      <t xml:space="preserve">Address </t>
    </r>
    <r>
      <rPr>
        <b/>
        <sz val="11"/>
        <color theme="1"/>
        <rFont val="Times New Roman"/>
        <family val="1"/>
        <charset val="238"/>
      </rPr>
      <t>:</t>
    </r>
  </si>
  <si>
    <r>
      <t>Name</t>
    </r>
    <r>
      <rPr>
        <b/>
        <sz val="11"/>
        <color rgb="FFFF0000"/>
        <rFont val="Times New Roman"/>
        <family val="1"/>
        <charset val="238"/>
      </rPr>
      <t>*</t>
    </r>
    <r>
      <rPr>
        <b/>
        <sz val="11"/>
        <color theme="1"/>
        <rFont val="Times New Roman"/>
        <family val="1"/>
        <charset val="238"/>
      </rPr>
      <t>:</t>
    </r>
  </si>
  <si>
    <r>
      <t>Address</t>
    </r>
    <r>
      <rPr>
        <b/>
        <sz val="11"/>
        <color rgb="FFFF0000"/>
        <rFont val="Times New Roman"/>
        <family val="1"/>
        <charset val="238"/>
      </rPr>
      <t>*</t>
    </r>
    <r>
      <rPr>
        <b/>
        <sz val="11"/>
        <color theme="1"/>
        <rFont val="Times New Roman"/>
        <family val="1"/>
        <charset val="238"/>
      </rPr>
      <t>:</t>
    </r>
  </si>
  <si>
    <t>The licensee:</t>
  </si>
  <si>
    <r>
      <t>The request is dated</t>
    </r>
    <r>
      <rPr>
        <b/>
        <sz val="11"/>
        <color rgb="FFFF0000"/>
        <rFont val="Times New Roman"/>
        <family val="1"/>
        <charset val="238"/>
      </rPr>
      <t>*</t>
    </r>
    <r>
      <rPr>
        <b/>
        <sz val="11"/>
        <color theme="1"/>
        <rFont val="Times New Roman"/>
        <family val="1"/>
        <charset val="238"/>
      </rPr>
      <t>:</t>
    </r>
  </si>
  <si>
    <t>The event:</t>
  </si>
  <si>
    <t>(yyyy-mm-dd)</t>
  </si>
  <si>
    <t>Name:</t>
  </si>
  <si>
    <r>
      <t>N</t>
    </r>
    <r>
      <rPr>
        <b/>
        <vertAlign val="superscript"/>
        <sz val="11"/>
        <color theme="1"/>
        <rFont val="Calibri"/>
        <family val="2"/>
        <charset val="238"/>
        <scheme val="minor"/>
      </rPr>
      <t>o</t>
    </r>
  </si>
  <si>
    <r>
      <t>(EU) TAX ID</t>
    </r>
    <r>
      <rPr>
        <b/>
        <sz val="11"/>
        <color rgb="FFFF0000"/>
        <rFont val="Times New Roman"/>
        <family val="1"/>
        <charset val="238"/>
      </rPr>
      <t>*</t>
    </r>
    <r>
      <rPr>
        <b/>
        <sz val="11"/>
        <color theme="1"/>
        <rFont val="Times New Roman"/>
        <family val="1"/>
        <charset val="238"/>
      </rPr>
      <t>:</t>
    </r>
  </si>
  <si>
    <t>(EU) TAX ID:</t>
  </si>
  <si>
    <t>The spectrum fee payer* (if different from licensee):</t>
  </si>
  <si>
    <t>Transmitter site</t>
  </si>
  <si>
    <t>Kab-hegy &amp; Veszprém</t>
  </si>
  <si>
    <t>Keszthely</t>
  </si>
  <si>
    <t>Balatonkeresztúr</t>
  </si>
  <si>
    <t xml:space="preserve">Tapolca </t>
  </si>
  <si>
    <r>
      <t xml:space="preserve">Some high power DVB-T/T2 transmitters around Lake </t>
    </r>
    <r>
      <rPr>
        <b/>
        <sz val="14"/>
        <color rgb="FFC00000"/>
        <rFont val="Calibri"/>
        <family val="2"/>
        <charset val="238"/>
        <scheme val="minor"/>
      </rPr>
      <t>Balaton:</t>
    </r>
  </si>
  <si>
    <r>
      <t xml:space="preserve">Some medium power regional DVB-T transmitters Lake </t>
    </r>
    <r>
      <rPr>
        <b/>
        <sz val="14"/>
        <color rgb="FFC00000"/>
        <rFont val="Calibri"/>
        <family val="2"/>
        <charset val="238"/>
        <scheme val="minor"/>
      </rPr>
      <t>Balaton:</t>
    </r>
  </si>
  <si>
    <r>
      <t>Type and model of the equipment</t>
    </r>
    <r>
      <rPr>
        <sz val="10"/>
        <color rgb="FFFF0000"/>
        <rFont val="Times New Roman"/>
        <family val="1"/>
        <charset val="238"/>
      </rPr>
      <t>*</t>
    </r>
  </si>
  <si>
    <t>Type and model of the equipment</t>
  </si>
  <si>
    <r>
      <t xml:space="preserve">• We send the invoice of the frequency usage fee by post service, separate from the radio license. The invoice will contain the name of licensee, address of license holder and number of licence. 
Our bank:  Hungarian State Treasury 
SWIFT code: HUSTHUHB 
IBAN code: HU 17 
Account number: 10032000-00300939-00000017 
Our TAX ID: HU15775883
• If you have any problem, don’t hesitate to contact us by E-mail at  </t>
    </r>
    <r>
      <rPr>
        <b/>
        <sz val="12"/>
        <color theme="1"/>
        <rFont val="Times New Roman"/>
        <family val="1"/>
        <charset val="238"/>
      </rPr>
      <t>feo@nmhh.hu</t>
    </r>
    <r>
      <rPr>
        <sz val="12"/>
        <color theme="1"/>
        <rFont val="Times New Roman"/>
        <family val="1"/>
        <charset val="238"/>
      </rPr>
      <t xml:space="preserve">.  </t>
    </r>
  </si>
  <si>
    <r>
      <rPr>
        <b/>
        <u/>
        <sz val="12"/>
        <color rgb="FF0070C0"/>
        <rFont val="Times New Roman"/>
        <family val="1"/>
        <charset val="238"/>
      </rPr>
      <t>Informations and notes:</t>
    </r>
    <r>
      <rPr>
        <sz val="12"/>
        <color theme="1"/>
        <rFont val="Times New Roman"/>
        <family val="2"/>
        <charset val="238"/>
      </rPr>
      <t xml:space="preserve">
• We try to assign the frequency you want to use but it isn’t always possible. Therefore please give us the whole tuning range of the equipment  prepared for operation.
• Generally we use higher Tx in the repeater. (Base.Tx &gt; Base.Rx)
• There is a new radio system in the UHF band. It uses 452.500-457.380 / 462.500-467.380 MHz. Therefore I can not book any frequencies this band. 
The system is under the construction in the 450-452.5 and 460-462.5 MHz bands. 
• The bandwidth: The width of a frequency band outside of which the mean power is attenuated at least 26 dB below the mean power of the total emission, including allowances for transmitter drift or Doppler shift. Bandwidth describes the range of frequencies that a radio transmission occupies. [26 dB = 0.5% beyond each bandwidth limit]
• According to the Hungarian law we have to always check the debt owed by you at NMHH. If you have debt, we can’t give you license until you clear your debt. The issued license will contain the frequencies, the main radiated parameters, type of equipment and frequency usage fee.
• The fee for frequency-usage which we calculate on the basis paragraph (5) of the National Media- and Infocomunications Authority of the Decree No. 1/2011. (III. 31.). 
The frequency usage fee is the following (these prices shown here are without VAT, and for licences that valid for less than one month): 
a) TV broadcast 15000 HUF/equipment;
b) URH broadcast 8000 HUF/equipment.
c) land mobile and other fix service: 4000 HUF/equipment.
•Use the SNG application form to submit an SNG application (satellite).</t>
    </r>
  </si>
  <si>
    <t>…………………………..
signature</t>
  </si>
  <si>
    <r>
      <rPr>
        <sz val="11"/>
        <color rgb="FFFF0000"/>
        <rFont val="Calibri"/>
        <family val="2"/>
        <charset val="238"/>
        <scheme val="minor"/>
      </rPr>
      <t>*</t>
    </r>
    <r>
      <rPr>
        <sz val="11"/>
        <color theme="1"/>
        <rFont val="Calibri"/>
        <family val="2"/>
        <charset val="238"/>
        <scheme val="minor"/>
      </rPr>
      <t>mandatory</t>
    </r>
  </si>
  <si>
    <t>Székesfehérvár/Cegléd</t>
  </si>
  <si>
    <t>Place</t>
  </si>
  <si>
    <t xml:space="preserve">Budapest </t>
  </si>
  <si>
    <t>LTE</t>
  </si>
  <si>
    <t>GSM</t>
  </si>
  <si>
    <r>
      <t>Start date</t>
    </r>
    <r>
      <rPr>
        <b/>
        <sz val="11"/>
        <color rgb="FFFF0000"/>
        <rFont val="Times New Roman"/>
        <family val="1"/>
        <charset val="238"/>
      </rPr>
      <t>*</t>
    </r>
    <r>
      <rPr>
        <b/>
        <sz val="11"/>
        <color theme="1"/>
        <rFont val="Times New Roman"/>
        <family val="1"/>
        <charset val="238"/>
      </rPr>
      <t xml:space="preserve"> </t>
    </r>
  </si>
  <si>
    <t>Application form for temporary radio licence for 
land mobile or broadcasting or fixed service</t>
  </si>
  <si>
    <r>
      <t>End date</t>
    </r>
    <r>
      <rPr>
        <b/>
        <sz val="11"/>
        <color rgb="FFFF0000"/>
        <rFont val="Times New Roman"/>
        <family val="1"/>
        <charset val="238"/>
      </rPr>
      <t>*</t>
    </r>
    <r>
      <rPr>
        <b/>
        <sz val="11"/>
        <color theme="1"/>
        <rFont val="Times New Roman"/>
        <family val="1"/>
        <charset val="238"/>
      </rPr>
      <t>:</t>
    </r>
  </si>
  <si>
    <t>DVB-T transmitters and MOBILE usage around Budapest:</t>
  </si>
  <si>
    <t>452.5 - 457.38</t>
  </si>
  <si>
    <t>Nationwide</t>
  </si>
  <si>
    <t>462.5 - 467.38</t>
  </si>
  <si>
    <t>470 - 478</t>
  </si>
  <si>
    <t>494 - 502</t>
  </si>
  <si>
    <t>534 - 542</t>
  </si>
  <si>
    <t>574 - 582</t>
  </si>
  <si>
    <t>590 - 598</t>
  </si>
  <si>
    <t>Kékes, Pásztó</t>
  </si>
  <si>
    <t>606 - 614</t>
  </si>
  <si>
    <t>Budapest, Gödöllő</t>
  </si>
  <si>
    <t>614 - 622</t>
  </si>
  <si>
    <t>630 - 638</t>
  </si>
  <si>
    <t>654 - 662</t>
  </si>
  <si>
    <t>670 - 678</t>
  </si>
  <si>
    <t>708 - 733</t>
  </si>
  <si>
    <t>763 - 788</t>
  </si>
  <si>
    <t>791 - 821</t>
  </si>
  <si>
    <t>832 - 862</t>
  </si>
  <si>
    <t>880 - 915</t>
  </si>
  <si>
    <t>925 - 960</t>
  </si>
  <si>
    <r>
      <t xml:space="preserve">Lower power DVB-T transmitters around </t>
    </r>
    <r>
      <rPr>
        <b/>
        <sz val="14"/>
        <color rgb="FFC00000"/>
        <rFont val="Calibri"/>
        <family val="2"/>
        <charset val="238"/>
      </rPr>
      <t>Budapest:</t>
    </r>
  </si>
  <si>
    <t>518 - 526</t>
  </si>
  <si>
    <t>686 - 694</t>
  </si>
  <si>
    <t>478 - 486</t>
  </si>
  <si>
    <t>542 - 550</t>
  </si>
  <si>
    <t>550 - 558</t>
  </si>
  <si>
    <t>558 - 566</t>
  </si>
  <si>
    <t>582 - 590</t>
  </si>
  <si>
    <t>622 - 630</t>
  </si>
  <si>
    <t>646 - 654</t>
  </si>
  <si>
    <r>
      <t xml:space="preserve">
</t>
    </r>
    <r>
      <rPr>
        <u/>
        <sz val="11"/>
        <color theme="3" tint="0.39997558519241921"/>
        <rFont val="Times New Roman"/>
        <family val="1"/>
        <charset val="238"/>
      </rPr>
      <t>http://ec.europa.eu/taxation_customs/vies/vatRequest.html?locale=en</t>
    </r>
  </si>
  <si>
    <t xml:space="preserve">We check the validity of your EU TAX ID on the following page: </t>
  </si>
  <si>
    <r>
      <t>I would like to inform you that, in accordance with Section 35 (2) of Act CL of 2016 on the General Administrative Order, "unless the law or the government decree provides otherwise, the application may be submitted to the authority in writing or in person. Furthermore the Authority contacts the client and the participants in the procedure in writing or electronically as specified in Section 26 (1) of Act CCXXII of 2015 on the General Rules of Electronic Administration and Confidentiality of Services or in person, or non written but electronic ways (verbally).
Based on the above, we</t>
    </r>
    <r>
      <rPr>
        <b/>
        <sz val="12"/>
        <color theme="1"/>
        <rFont val="Times New Roman"/>
        <family val="1"/>
        <charset val="238"/>
      </rPr>
      <t xml:space="preserve"> can not accept a frequency request sent by e-mail </t>
    </r>
    <r>
      <rPr>
        <sz val="12"/>
        <color theme="1"/>
        <rFont val="Times New Roman"/>
        <family val="1"/>
        <charset val="238"/>
      </rPr>
      <t xml:space="preserve">to an administrative procedure, we can only accept a radio license request if it </t>
    </r>
    <r>
      <rPr>
        <b/>
        <sz val="12"/>
        <color theme="1"/>
        <rFont val="Times New Roman"/>
        <family val="1"/>
        <charset val="238"/>
      </rPr>
      <t xml:space="preserve">arrives via the E-KAPU portal or is sent via post service. </t>
    </r>
    <r>
      <rPr>
        <sz val="12"/>
        <color theme="1"/>
        <rFont val="Times New Roman"/>
        <family val="1"/>
        <charset val="238"/>
      </rPr>
      <t>The request can also be handed in personally to our Customer Service.
- Please send your signed and stamped request via post service to the following address (this is a Mailbox):
NMHH Frekvenciaengedélyezési Osztály 
HU-1376 Budapest, Pf. 997, Hungary
- In case your request is urgent and you intend to send the request via a</t>
    </r>
    <r>
      <rPr>
        <b/>
        <sz val="12"/>
        <color theme="1"/>
        <rFont val="Times New Roman"/>
        <family val="1"/>
        <charset val="238"/>
      </rPr>
      <t xml:space="preserve"> courier service</t>
    </r>
    <r>
      <rPr>
        <sz val="12"/>
        <color theme="1"/>
        <rFont val="Times New Roman"/>
        <family val="1"/>
        <charset val="238"/>
      </rPr>
      <t xml:space="preserve"> -since they cannot deliver to mailboxes- please send it to the following address:
NMHH Frekvenciaengedélyezési Osztály 
HU-1133 Budapest, Visegrádi utca 106, Hungary
This is also the address where you can hand over your request personally at our Customer service.
Please note that if you would only use Short Range Devices below 50mW ERP (for certain bands 100mW ERP) such as Radio microphones and In-ear monitors, these do not require a radio license and as such these devices can be coordinated in a simple e-mail to feo@nmhh.hu.”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</si>
</sst>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yyyy\-mm\-dd"/>
    <numFmt numFmtId="165" formatCode="0.000"/>
    <numFmt numFmtId="166" formatCode="dd\-mmm\-yyyy/"/>
    <numFmt numFmtId="167" formatCode="0.00000"/>
  </numFmts>
  <fonts count="39" x14ac:knownFonts="1">
    <font>
      <sz val="11"/>
      <color theme="1"/>
      <name val="Calibri"/>
      <family val="2"/>
      <charset val="238"/>
      <scheme val="minor"/>
    </font>
    <font>
      <sz val="10"/>
      <color theme="1"/>
      <name val="Times New Roman"/>
      <family val="2"/>
      <charset val="238"/>
    </font>
    <font>
      <sz val="10"/>
      <color theme="1"/>
      <name val="Times New Roman"/>
      <family val="1"/>
      <charset val="238"/>
    </font>
    <font>
      <b/>
      <sz val="10"/>
      <color theme="1"/>
      <name val="Times New Roman"/>
      <family val="1"/>
      <charset val="238"/>
    </font>
    <font>
      <sz val="9"/>
      <color theme="1"/>
      <name val="Times New Roman"/>
      <family val="1"/>
      <charset val="238"/>
    </font>
    <font>
      <sz val="9"/>
      <color indexed="81"/>
      <name val="Times New Roman"/>
      <family val="1"/>
      <charset val="238"/>
    </font>
    <font>
      <sz val="9"/>
      <color indexed="81"/>
      <name val="Tahoma"/>
      <family val="2"/>
      <charset val="238"/>
    </font>
    <font>
      <sz val="12"/>
      <color theme="1"/>
      <name val="Times New Roman"/>
      <family val="1"/>
      <charset val="238"/>
    </font>
    <font>
      <b/>
      <u/>
      <sz val="12"/>
      <color rgb="FF0070C0"/>
      <name val="Times New Roman"/>
      <family val="1"/>
      <charset val="238"/>
    </font>
    <font>
      <sz val="12"/>
      <color theme="1"/>
      <name val="Times New Roman"/>
      <family val="2"/>
      <charset val="238"/>
    </font>
    <font>
      <b/>
      <sz val="12"/>
      <color theme="1"/>
      <name val="Times New Roman"/>
      <family val="1"/>
      <charset val="238"/>
    </font>
    <font>
      <sz val="11"/>
      <color theme="1"/>
      <name val="Calibri"/>
      <family val="2"/>
      <charset val="238"/>
      <scheme val="minor"/>
    </font>
    <font>
      <sz val="11"/>
      <color theme="1"/>
      <name val="Times New Roman"/>
      <family val="1"/>
      <charset val="238"/>
    </font>
    <font>
      <b/>
      <sz val="11"/>
      <color rgb="FF000000"/>
      <name val="Times New Roman"/>
      <family val="1"/>
      <charset val="238"/>
    </font>
    <font>
      <sz val="10"/>
      <color rgb="FF000000"/>
      <name val="Times New Roman"/>
      <family val="1"/>
      <charset val="238"/>
    </font>
    <font>
      <b/>
      <sz val="10"/>
      <color rgb="FFFF0000"/>
      <name val="Times New Roman"/>
      <family val="1"/>
      <charset val="238"/>
    </font>
    <font>
      <sz val="10"/>
      <color rgb="FFFF0000"/>
      <name val="Times New Roman"/>
      <family val="1"/>
      <charset val="238"/>
    </font>
    <font>
      <sz val="9"/>
      <color rgb="FFFF0000"/>
      <name val="Times New Roman"/>
      <family val="1"/>
      <charset val="238"/>
    </font>
    <font>
      <b/>
      <u/>
      <sz val="11"/>
      <color rgb="FFC00000"/>
      <name val="Times New Roman"/>
      <family val="1"/>
      <charset val="238"/>
    </font>
    <font>
      <sz val="11"/>
      <color rgb="FF0070C0"/>
      <name val="Times New Roman"/>
      <family val="1"/>
      <charset val="238"/>
    </font>
    <font>
      <b/>
      <sz val="11"/>
      <color rgb="FF0070C0"/>
      <name val="Times New Roman"/>
      <family val="1"/>
      <charset val="238"/>
    </font>
    <font>
      <b/>
      <sz val="11"/>
      <color theme="1"/>
      <name val="Times New Roman"/>
      <family val="1"/>
      <charset val="238"/>
    </font>
    <font>
      <b/>
      <sz val="12"/>
      <color rgb="FFC00000"/>
      <name val="Times New Roman"/>
      <family val="1"/>
      <charset val="238"/>
    </font>
    <font>
      <b/>
      <sz val="12"/>
      <color rgb="FFC00000"/>
      <name val="Calibri"/>
      <family val="2"/>
      <charset val="238"/>
      <scheme val="minor"/>
    </font>
    <font>
      <b/>
      <sz val="11"/>
      <color theme="1"/>
      <name val="Calibri"/>
      <family val="2"/>
      <charset val="238"/>
      <scheme val="minor"/>
    </font>
    <font>
      <b/>
      <sz val="9"/>
      <color theme="1"/>
      <name val="Times New Roman"/>
      <family val="1"/>
      <charset val="238"/>
    </font>
    <font>
      <b/>
      <sz val="11"/>
      <color rgb="FFFF0000"/>
      <name val="Times New Roman"/>
      <family val="1"/>
      <charset val="238"/>
    </font>
    <font>
      <u/>
      <sz val="11"/>
      <color theme="3" tint="0.39997558519241921"/>
      <name val="Times New Roman"/>
      <family val="1"/>
      <charset val="238"/>
    </font>
    <font>
      <b/>
      <sz val="11"/>
      <name val="Times New Roman"/>
      <family val="1"/>
      <charset val="238"/>
    </font>
    <font>
      <b/>
      <vertAlign val="superscript"/>
      <sz val="11"/>
      <color theme="1"/>
      <name val="Calibri"/>
      <family val="2"/>
      <charset val="238"/>
      <scheme val="minor"/>
    </font>
    <font>
      <sz val="10"/>
      <color theme="1"/>
      <name val="Calibri"/>
      <family val="2"/>
      <charset val="238"/>
      <scheme val="minor"/>
    </font>
    <font>
      <sz val="10"/>
      <color theme="0"/>
      <name val="Times New Roman"/>
      <family val="2"/>
      <charset val="238"/>
    </font>
    <font>
      <b/>
      <sz val="14"/>
      <color rgb="FFC00000"/>
      <name val="Calibri"/>
      <family val="2"/>
      <charset val="238"/>
      <scheme val="minor"/>
    </font>
    <font>
      <sz val="11"/>
      <color rgb="FFFF0000"/>
      <name val="Calibri"/>
      <family val="2"/>
      <charset val="238"/>
      <scheme val="minor"/>
    </font>
    <font>
      <b/>
      <sz val="12"/>
      <color rgb="FFC00000"/>
      <name val="Calibri"/>
      <family val="2"/>
      <charset val="238"/>
    </font>
    <font>
      <b/>
      <sz val="11"/>
      <color rgb="FF000000"/>
      <name val="Calibri"/>
      <family val="2"/>
      <charset val="238"/>
    </font>
    <font>
      <sz val="11"/>
      <color rgb="FF000000"/>
      <name val="Calibri"/>
      <family val="2"/>
      <charset val="238"/>
    </font>
    <font>
      <sz val="10"/>
      <color rgb="FF0070C0"/>
      <name val="Calibri"/>
      <family val="2"/>
      <charset val="238"/>
    </font>
    <font>
      <b/>
      <sz val="14"/>
      <color rgb="FFC00000"/>
      <name val="Calibri"/>
      <family val="2"/>
      <charset val="238"/>
    </font>
  </fonts>
  <fills count="8">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6"/>
      </patternFill>
    </fill>
  </fills>
  <borders count="77">
    <border>
      <left/>
      <right/>
      <top/>
      <bottom/>
      <diagonal/>
    </border>
    <border>
      <left style="medium">
        <color indexed="64"/>
      </left>
      <right style="thick">
        <color indexed="64"/>
      </right>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bottom style="thick">
        <color indexed="64"/>
      </bottom>
      <diagonal/>
    </border>
    <border>
      <left style="medium">
        <color indexed="64"/>
      </left>
      <right style="thick">
        <color indexed="64"/>
      </right>
      <top/>
      <bottom/>
      <diagonal/>
    </border>
    <border>
      <left style="medium">
        <color indexed="64"/>
      </left>
      <right style="medium">
        <color indexed="64"/>
      </right>
      <top/>
      <bottom/>
      <diagonal/>
    </border>
    <border>
      <left style="thick">
        <color indexed="64"/>
      </left>
      <right style="medium">
        <color indexed="64"/>
      </right>
      <top/>
      <bottom/>
      <diagonal/>
    </border>
    <border>
      <left style="medium">
        <color indexed="64"/>
      </left>
      <right style="thick">
        <color indexed="64"/>
      </right>
      <top style="thick">
        <color indexed="64"/>
      </top>
      <bottom/>
      <diagonal/>
    </border>
    <border>
      <left style="medium">
        <color indexed="64"/>
      </left>
      <right style="medium">
        <color indexed="64"/>
      </right>
      <top style="thick">
        <color indexed="64"/>
      </top>
      <bottom/>
      <diagonal/>
    </border>
    <border>
      <left style="thick">
        <color indexed="64"/>
      </left>
      <right style="medium">
        <color indexed="64"/>
      </right>
      <top style="thick">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medium">
        <color indexed="64"/>
      </right>
      <top style="thick">
        <color indexed="64"/>
      </top>
      <bottom style="thick">
        <color indexed="64"/>
      </bottom>
      <diagonal/>
    </border>
    <border>
      <left/>
      <right style="thick">
        <color indexed="64"/>
      </right>
      <top/>
      <bottom style="thick">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thick">
        <color indexed="64"/>
      </right>
      <top style="thin">
        <color indexed="64"/>
      </top>
      <bottom style="thin">
        <color indexed="64"/>
      </bottom>
      <diagonal/>
    </border>
    <border>
      <left/>
      <right/>
      <top style="thin">
        <color indexed="64"/>
      </top>
      <bottom style="thin">
        <color indexed="64"/>
      </bottom>
      <diagonal/>
    </border>
    <border>
      <left/>
      <right/>
      <top/>
      <bottom style="thick">
        <color indexed="64"/>
      </bottom>
      <diagonal/>
    </border>
    <border>
      <left style="medium">
        <color indexed="64"/>
      </left>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top style="thin">
        <color indexed="64"/>
      </top>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style="thick">
        <color indexed="64"/>
      </left>
      <right/>
      <top style="thin">
        <color indexed="64"/>
      </top>
      <bottom style="thin">
        <color indexed="64"/>
      </bottom>
      <diagonal/>
    </border>
    <border>
      <left/>
      <right/>
      <top/>
      <bottom style="thin">
        <color indexed="64"/>
      </bottom>
      <diagonal/>
    </border>
    <border>
      <left/>
      <right style="thick">
        <color indexed="64"/>
      </right>
      <top/>
      <bottom style="thin">
        <color indexed="64"/>
      </bottom>
      <diagonal/>
    </border>
    <border>
      <left style="thin">
        <color indexed="64"/>
      </left>
      <right/>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ck">
        <color indexed="64"/>
      </top>
      <bottom style="thick">
        <color indexed="64"/>
      </bottom>
      <diagonal/>
    </border>
    <border>
      <left style="thick">
        <color indexed="64"/>
      </left>
      <right/>
      <top/>
      <bottom style="thin">
        <color indexed="64"/>
      </bottom>
      <diagonal/>
    </border>
    <border>
      <left style="thick">
        <color indexed="64"/>
      </left>
      <right style="thin">
        <color indexed="64"/>
      </right>
      <top style="thin">
        <color indexed="64"/>
      </top>
      <bottom/>
      <diagonal/>
    </border>
    <border>
      <left style="medium">
        <color indexed="64"/>
      </left>
      <right/>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rgb="FF000000"/>
      </right>
      <top style="medium">
        <color indexed="64"/>
      </top>
      <bottom style="medium">
        <color indexed="64"/>
      </bottom>
      <diagonal/>
    </border>
    <border>
      <left style="thin">
        <color indexed="64"/>
      </left>
      <right/>
      <top/>
      <bottom/>
      <diagonal/>
    </border>
  </borders>
  <cellStyleXfs count="5">
    <xf numFmtId="0" fontId="0" fillId="0" borderId="0"/>
    <xf numFmtId="0" fontId="1" fillId="0" borderId="0"/>
    <xf numFmtId="0" fontId="11" fillId="0" borderId="0"/>
    <xf numFmtId="43" fontId="11" fillId="0" borderId="0" applyFont="0" applyFill="0" applyBorder="0" applyAlignment="0" applyProtection="0"/>
    <xf numFmtId="0" fontId="31" fillId="7" borderId="0" applyNumberFormat="0" applyBorder="0" applyAlignment="0" applyProtection="0"/>
  </cellStyleXfs>
  <cellXfs count="217">
    <xf numFmtId="0" fontId="0" fillId="0" borderId="0" xfId="0"/>
    <xf numFmtId="0" fontId="2" fillId="0" borderId="0" xfId="1" applyFont="1"/>
    <xf numFmtId="0" fontId="7" fillId="0" borderId="10" xfId="0" applyFont="1" applyBorder="1" applyAlignment="1">
      <alignment vertical="center" wrapText="1"/>
    </xf>
    <xf numFmtId="0" fontId="7" fillId="0" borderId="10" xfId="0" applyFont="1" applyBorder="1" applyAlignment="1" applyProtection="1">
      <alignment vertical="center" wrapText="1"/>
      <protection locked="0"/>
    </xf>
    <xf numFmtId="0" fontId="7" fillId="0" borderId="0" xfId="0" applyFont="1" applyAlignment="1">
      <alignment vertical="center" wrapText="1"/>
    </xf>
    <xf numFmtId="0" fontId="2" fillId="0" borderId="12" xfId="0" applyFont="1" applyBorder="1" applyAlignment="1">
      <alignment horizontal="center" vertical="center" wrapText="1"/>
    </xf>
    <xf numFmtId="0" fontId="12" fillId="0" borderId="0" xfId="2" applyFont="1"/>
    <xf numFmtId="0" fontId="2" fillId="0" borderId="20" xfId="0" applyFont="1" applyBorder="1" applyAlignment="1">
      <alignment horizontal="center" vertical="center" wrapText="1"/>
    </xf>
    <xf numFmtId="0" fontId="2" fillId="0" borderId="13" xfId="0" applyFont="1" applyBorder="1" applyAlignment="1">
      <alignment horizontal="center" vertical="center" wrapText="1"/>
    </xf>
    <xf numFmtId="2" fontId="0" fillId="0" borderId="0" xfId="0" applyNumberFormat="1"/>
    <xf numFmtId="0" fontId="13" fillId="0" borderId="10" xfId="2" applyNumberFormat="1" applyFont="1" applyBorder="1" applyAlignment="1">
      <alignment horizontal="left" wrapText="1"/>
    </xf>
    <xf numFmtId="0" fontId="14" fillId="0" borderId="0" xfId="2" applyFont="1" applyAlignment="1">
      <alignment horizontal="center" wrapText="1"/>
    </xf>
    <xf numFmtId="0" fontId="14" fillId="0" borderId="0" xfId="2" applyNumberFormat="1" applyFont="1" applyAlignment="1">
      <alignment horizontal="left" wrapText="1"/>
    </xf>
    <xf numFmtId="0" fontId="0" fillId="0" borderId="0" xfId="0" applyNumberFormat="1" applyAlignment="1">
      <alignment horizontal="left"/>
    </xf>
    <xf numFmtId="0" fontId="0" fillId="0" borderId="0" xfId="0" applyFont="1"/>
    <xf numFmtId="2" fontId="0" fillId="0" borderId="0" xfId="0" applyNumberFormat="1" applyFont="1"/>
    <xf numFmtId="0" fontId="19" fillId="0" borderId="21" xfId="0" applyFont="1" applyBorder="1" applyAlignment="1">
      <alignment horizontal="center" wrapText="1"/>
    </xf>
    <xf numFmtId="0" fontId="20" fillId="2" borderId="16" xfId="0" applyFont="1" applyFill="1" applyBorder="1" applyAlignment="1">
      <alignment horizontal="center" wrapText="1"/>
    </xf>
    <xf numFmtId="2" fontId="19" fillId="0" borderId="3" xfId="0" applyNumberFormat="1" applyFont="1" applyBorder="1" applyAlignment="1">
      <alignment horizontal="center" vertical="center" wrapText="1"/>
    </xf>
    <xf numFmtId="2" fontId="19" fillId="0" borderId="22" xfId="0" applyNumberFormat="1" applyFont="1" applyBorder="1" applyAlignment="1">
      <alignment horizontal="center" vertical="center" wrapText="1"/>
    </xf>
    <xf numFmtId="0" fontId="19" fillId="0" borderId="22" xfId="0" applyFont="1" applyBorder="1" applyAlignment="1">
      <alignment horizontal="center" vertical="center" wrapText="1"/>
    </xf>
    <xf numFmtId="2" fontId="19" fillId="0" borderId="23" xfId="0" applyNumberFormat="1" applyFont="1" applyBorder="1" applyAlignment="1">
      <alignment horizontal="center" vertic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2" fontId="19" fillId="0" borderId="2" xfId="0" applyNumberFormat="1" applyFont="1" applyBorder="1" applyAlignment="1">
      <alignment horizontal="center" vertical="center" wrapText="1"/>
    </xf>
    <xf numFmtId="0" fontId="19" fillId="0" borderId="2" xfId="0" applyFont="1" applyBorder="1" applyAlignment="1">
      <alignment horizontal="center" vertical="center" wrapText="1"/>
    </xf>
    <xf numFmtId="165" fontId="19" fillId="0" borderId="3" xfId="0" applyNumberFormat="1" applyFont="1" applyBorder="1" applyAlignment="1">
      <alignment horizontal="center" vertical="center" wrapText="1"/>
    </xf>
    <xf numFmtId="2" fontId="19" fillId="0" borderId="3" xfId="0" applyNumberFormat="1" applyFont="1" applyBorder="1" applyAlignment="1">
      <alignment horizontal="center" wrapText="1"/>
    </xf>
    <xf numFmtId="2" fontId="19" fillId="0" borderId="22" xfId="0" applyNumberFormat="1" applyFont="1" applyBorder="1" applyAlignment="1">
      <alignment horizontal="center" wrapText="1"/>
    </xf>
    <xf numFmtId="0" fontId="19" fillId="0" borderId="22" xfId="0" applyFont="1" applyBorder="1" applyAlignment="1">
      <alignment horizontal="center" wrapText="1"/>
    </xf>
    <xf numFmtId="0" fontId="19" fillId="0" borderId="24" xfId="0" applyFont="1" applyBorder="1" applyAlignment="1">
      <alignment horizontal="center" wrapText="1"/>
    </xf>
    <xf numFmtId="0" fontId="2" fillId="0" borderId="14" xfId="0" applyFont="1" applyBorder="1" applyAlignment="1">
      <alignment horizontal="center" vertical="center" wrapText="1"/>
    </xf>
    <xf numFmtId="0" fontId="24" fillId="0" borderId="38" xfId="0" applyFont="1" applyBorder="1" applyAlignment="1">
      <alignment horizontal="center" vertical="center"/>
    </xf>
    <xf numFmtId="0" fontId="24" fillId="0" borderId="21" xfId="0" applyFont="1" applyBorder="1" applyAlignment="1">
      <alignment horizontal="center" vertical="center"/>
    </xf>
    <xf numFmtId="0" fontId="24" fillId="0" borderId="25" xfId="0" applyFont="1" applyBorder="1" applyAlignment="1">
      <alignment horizontal="center" vertical="center"/>
    </xf>
    <xf numFmtId="1" fontId="3" fillId="0" borderId="39" xfId="1" applyNumberFormat="1" applyFont="1" applyFill="1" applyBorder="1" applyAlignment="1">
      <alignment horizontal="center" vertical="center"/>
    </xf>
    <xf numFmtId="14" fontId="12" fillId="0" borderId="0" xfId="1" applyNumberFormat="1" applyFont="1"/>
    <xf numFmtId="0" fontId="12" fillId="0" borderId="0" xfId="1" applyFont="1"/>
    <xf numFmtId="0" fontId="21" fillId="3" borderId="31" xfId="1" applyFont="1" applyFill="1" applyBorder="1" applyAlignment="1">
      <alignment horizontal="right" vertical="center"/>
    </xf>
    <xf numFmtId="1" fontId="12" fillId="0" borderId="0" xfId="1" applyNumberFormat="1" applyFont="1"/>
    <xf numFmtId="0" fontId="12" fillId="0" borderId="0" xfId="1" applyFont="1" applyFill="1"/>
    <xf numFmtId="1" fontId="12" fillId="0" borderId="0" xfId="1" applyNumberFormat="1" applyFont="1" applyFill="1"/>
    <xf numFmtId="14" fontId="12" fillId="0" borderId="0" xfId="1" applyNumberFormat="1" applyFont="1" applyFill="1"/>
    <xf numFmtId="0" fontId="11" fillId="0" borderId="0" xfId="0" applyFont="1"/>
    <xf numFmtId="0" fontId="12" fillId="0" borderId="0" xfId="1" applyFont="1" applyBorder="1"/>
    <xf numFmtId="1" fontId="12" fillId="0" borderId="0" xfId="1" applyNumberFormat="1" applyFont="1" applyBorder="1"/>
    <xf numFmtId="14" fontId="12" fillId="0" borderId="0" xfId="1" applyNumberFormat="1" applyFont="1" applyBorder="1"/>
    <xf numFmtId="164" fontId="21" fillId="0" borderId="0" xfId="1" applyNumberFormat="1" applyFont="1" applyFill="1" applyBorder="1" applyAlignment="1">
      <alignment horizontal="center"/>
    </xf>
    <xf numFmtId="0" fontId="21" fillId="0" borderId="0" xfId="1" applyFont="1" applyBorder="1" applyAlignment="1">
      <alignment horizontal="right"/>
    </xf>
    <xf numFmtId="164" fontId="21" fillId="0" borderId="0" xfId="1" applyNumberFormat="1" applyFont="1" applyBorder="1" applyAlignment="1">
      <alignment horizontal="center"/>
    </xf>
    <xf numFmtId="0" fontId="21" fillId="0" borderId="0" xfId="1" applyFont="1" applyFill="1" applyBorder="1" applyAlignment="1">
      <alignment horizontal="right" vertical="center"/>
    </xf>
    <xf numFmtId="166" fontId="21" fillId="0" borderId="0" xfId="1" applyNumberFormat="1" applyFont="1" applyFill="1" applyBorder="1" applyAlignment="1">
      <alignment horizontal="center"/>
    </xf>
    <xf numFmtId="0" fontId="12" fillId="0" borderId="0" xfId="1" applyFont="1" applyBorder="1" applyAlignment="1">
      <alignment wrapText="1"/>
    </xf>
    <xf numFmtId="0" fontId="12" fillId="0" borderId="0" xfId="1" applyFont="1" applyFill="1" applyBorder="1"/>
    <xf numFmtId="0" fontId="12" fillId="0" borderId="0" xfId="1" applyFont="1" applyBorder="1"/>
    <xf numFmtId="0" fontId="21" fillId="5" borderId="10" xfId="1" applyFont="1" applyFill="1" applyBorder="1" applyAlignment="1">
      <alignment horizontal="right" vertical="center"/>
    </xf>
    <xf numFmtId="0" fontId="30" fillId="0" borderId="28" xfId="0" applyFont="1" applyBorder="1" applyAlignment="1">
      <alignment horizontal="center" vertical="center"/>
    </xf>
    <xf numFmtId="0" fontId="30" fillId="0" borderId="31" xfId="0" applyFont="1" applyBorder="1" applyAlignment="1">
      <alignment horizontal="center" vertical="center"/>
    </xf>
    <xf numFmtId="0" fontId="30" fillId="0" borderId="33" xfId="0" applyFont="1" applyBorder="1" applyAlignment="1">
      <alignment horizontal="center" vertical="center"/>
    </xf>
    <xf numFmtId="0" fontId="2" fillId="0" borderId="29" xfId="1" applyFont="1" applyBorder="1" applyAlignment="1">
      <alignment horizontal="center" vertical="top" wrapText="1"/>
    </xf>
    <xf numFmtId="0" fontId="3" fillId="0" borderId="29" xfId="1" applyFont="1" applyBorder="1" applyAlignment="1">
      <alignment horizontal="center" vertical="top" wrapText="1"/>
    </xf>
    <xf numFmtId="0" fontId="2" fillId="0" borderId="30" xfId="1" applyFont="1" applyBorder="1" applyAlignment="1">
      <alignment horizontal="center" vertical="top" wrapText="1"/>
    </xf>
    <xf numFmtId="0" fontId="2" fillId="0" borderId="10" xfId="1" applyFont="1" applyBorder="1" applyAlignment="1">
      <alignment horizontal="center" vertical="top" wrapText="1"/>
    </xf>
    <xf numFmtId="0" fontId="3" fillId="0" borderId="10" xfId="1" applyFont="1" applyBorder="1" applyAlignment="1">
      <alignment horizontal="center" vertical="top" wrapText="1"/>
    </xf>
    <xf numFmtId="0" fontId="2" fillId="0" borderId="32" xfId="1" applyFont="1" applyBorder="1" applyAlignment="1">
      <alignment horizontal="center" vertical="top" wrapText="1"/>
    </xf>
    <xf numFmtId="0" fontId="2" fillId="0" borderId="34" xfId="1" applyFont="1" applyBorder="1" applyAlignment="1">
      <alignment horizontal="center" vertical="top" wrapText="1"/>
    </xf>
    <xf numFmtId="0" fontId="3" fillId="0" borderId="34" xfId="1" applyFont="1" applyBorder="1" applyAlignment="1">
      <alignment horizontal="center" vertical="top" wrapText="1"/>
    </xf>
    <xf numFmtId="0" fontId="2" fillId="0" borderId="35" xfId="1" applyFont="1" applyBorder="1" applyAlignment="1">
      <alignment horizontal="center" vertical="top" wrapText="1"/>
    </xf>
    <xf numFmtId="0" fontId="21" fillId="3" borderId="65" xfId="1" applyFont="1" applyFill="1" applyBorder="1" applyAlignment="1">
      <alignment horizontal="right" vertical="center"/>
    </xf>
    <xf numFmtId="167" fontId="2" fillId="0" borderId="10" xfId="1" applyNumberFormat="1" applyFont="1" applyBorder="1" applyAlignment="1">
      <alignment horizontal="center" vertical="top" wrapText="1"/>
    </xf>
    <xf numFmtId="167" fontId="2" fillId="0" borderId="29" xfId="1" applyNumberFormat="1" applyFont="1" applyBorder="1" applyAlignment="1">
      <alignment horizontal="center" vertical="top" wrapText="1"/>
    </xf>
    <xf numFmtId="167" fontId="2" fillId="0" borderId="34" xfId="1" applyNumberFormat="1" applyFont="1" applyBorder="1" applyAlignment="1">
      <alignment horizontal="center" vertical="top" wrapText="1"/>
    </xf>
    <xf numFmtId="167" fontId="31" fillId="0" borderId="10" xfId="4" applyNumberFormat="1" applyFill="1" applyBorder="1" applyAlignment="1">
      <alignment horizontal="center" vertical="top" wrapText="1"/>
    </xf>
    <xf numFmtId="2" fontId="0" fillId="0" borderId="0" xfId="0" applyNumberFormat="1" applyFont="1"/>
    <xf numFmtId="0" fontId="24" fillId="0" borderId="0" xfId="0" applyFont="1" applyBorder="1" applyAlignment="1">
      <alignment horizontal="center" vertical="center"/>
    </xf>
    <xf numFmtId="0" fontId="12" fillId="0" borderId="0" xfId="1" applyFont="1" applyBorder="1" applyAlignment="1">
      <alignment wrapText="1"/>
    </xf>
    <xf numFmtId="0" fontId="0" fillId="0" borderId="0" xfId="0" applyBorder="1"/>
    <xf numFmtId="0" fontId="35" fillId="0" borderId="70" xfId="0" applyFont="1" applyBorder="1" applyAlignment="1">
      <alignment horizontal="center" vertical="center"/>
    </xf>
    <xf numFmtId="0" fontId="35" fillId="0" borderId="5" xfId="0" applyFont="1" applyBorder="1" applyAlignment="1">
      <alignment horizontal="center" vertical="center"/>
    </xf>
    <xf numFmtId="0" fontId="35" fillId="0" borderId="71" xfId="0" applyFont="1" applyBorder="1" applyAlignment="1">
      <alignment horizontal="center" vertical="center"/>
    </xf>
    <xf numFmtId="0" fontId="36" fillId="0" borderId="21" xfId="0" applyFont="1" applyBorder="1" applyAlignment="1">
      <alignment horizontal="center" vertical="center"/>
    </xf>
    <xf numFmtId="0" fontId="35" fillId="0" borderId="68" xfId="0" applyFont="1" applyBorder="1" applyAlignment="1">
      <alignment horizontal="center" vertical="center"/>
    </xf>
    <xf numFmtId="0" fontId="37" fillId="0" borderId="71" xfId="0" applyFont="1" applyBorder="1" applyAlignment="1">
      <alignment horizontal="center" vertical="center"/>
    </xf>
    <xf numFmtId="0" fontId="36" fillId="0" borderId="72" xfId="0" applyFont="1" applyBorder="1" applyAlignment="1">
      <alignment horizontal="center" vertical="center"/>
    </xf>
    <xf numFmtId="0" fontId="36" fillId="0" borderId="71" xfId="0" applyFont="1" applyBorder="1" applyAlignment="1">
      <alignment horizontal="center" vertical="center"/>
    </xf>
    <xf numFmtId="0" fontId="36" fillId="0" borderId="5" xfId="0" applyFont="1" applyBorder="1" applyAlignment="1">
      <alignment horizontal="center" vertical="center"/>
    </xf>
    <xf numFmtId="0" fontId="36" fillId="0" borderId="73" xfId="0" applyFont="1" applyBorder="1" applyAlignment="1">
      <alignment horizontal="center" vertical="center"/>
    </xf>
    <xf numFmtId="0" fontId="35" fillId="0" borderId="74" xfId="0" applyFont="1" applyBorder="1" applyAlignment="1">
      <alignment horizontal="center" vertical="center"/>
    </xf>
    <xf numFmtId="0" fontId="35" fillId="0" borderId="67" xfId="0" applyFont="1" applyBorder="1" applyAlignment="1">
      <alignment horizontal="center" vertical="center"/>
    </xf>
    <xf numFmtId="0" fontId="35" fillId="0" borderId="21" xfId="0" applyFont="1" applyBorder="1" applyAlignment="1">
      <alignment horizontal="center" vertical="center"/>
    </xf>
    <xf numFmtId="0" fontId="0" fillId="0" borderId="38" xfId="0" applyFont="1" applyBorder="1" applyAlignment="1">
      <alignment horizontal="center" vertical="center"/>
    </xf>
    <xf numFmtId="0" fontId="0" fillId="0" borderId="21" xfId="0" applyFont="1" applyBorder="1" applyAlignment="1">
      <alignment horizontal="center" vertical="center"/>
    </xf>
    <xf numFmtId="0" fontId="0" fillId="0" borderId="25" xfId="0" applyFont="1" applyBorder="1" applyAlignment="1">
      <alignment horizontal="center" vertical="center"/>
    </xf>
    <xf numFmtId="0" fontId="0" fillId="0" borderId="68" xfId="0" applyFont="1" applyBorder="1" applyAlignment="1">
      <alignment horizontal="center" vertical="center"/>
    </xf>
    <xf numFmtId="0" fontId="0" fillId="0" borderId="67" xfId="0" applyFont="1" applyBorder="1" applyAlignment="1">
      <alignment horizontal="center" vertical="center"/>
    </xf>
    <xf numFmtId="0" fontId="0" fillId="0" borderId="0" xfId="0" applyAlignment="1"/>
    <xf numFmtId="0" fontId="12" fillId="0" borderId="10" xfId="1" applyFont="1" applyBorder="1" applyAlignment="1">
      <alignment horizontal="left"/>
    </xf>
    <xf numFmtId="0" fontId="12" fillId="0" borderId="10" xfId="1" applyFont="1" applyBorder="1"/>
    <xf numFmtId="0" fontId="21" fillId="3" borderId="61" xfId="1" applyFont="1" applyFill="1" applyBorder="1" applyAlignment="1">
      <alignment horizontal="right" vertical="center" wrapText="1"/>
    </xf>
    <xf numFmtId="0" fontId="21" fillId="3" borderId="62" xfId="1" applyFont="1" applyFill="1" applyBorder="1" applyAlignment="1">
      <alignment horizontal="right" vertical="center" wrapText="1"/>
    </xf>
    <xf numFmtId="0" fontId="21" fillId="3" borderId="52" xfId="1" applyFont="1" applyFill="1" applyBorder="1" applyAlignment="1">
      <alignment horizontal="right" vertical="center" wrapText="1"/>
    </xf>
    <xf numFmtId="0" fontId="21" fillId="3" borderId="13" xfId="1" applyFont="1" applyFill="1" applyBorder="1" applyAlignment="1">
      <alignment horizontal="right" vertical="center"/>
    </xf>
    <xf numFmtId="0" fontId="21" fillId="3" borderId="10" xfId="1" applyFont="1" applyFill="1" applyBorder="1" applyAlignment="1">
      <alignment horizontal="right" vertical="center"/>
    </xf>
    <xf numFmtId="0" fontId="21" fillId="3" borderId="15" xfId="1" applyFont="1" applyFill="1" applyBorder="1" applyAlignment="1">
      <alignment horizontal="right" vertical="center"/>
    </xf>
    <xf numFmtId="0" fontId="21" fillId="0" borderId="0" xfId="1" applyFont="1" applyFill="1" applyBorder="1" applyAlignment="1">
      <alignment horizontal="right" vertical="center"/>
    </xf>
    <xf numFmtId="0" fontId="21" fillId="3" borderId="17" xfId="1" applyFont="1" applyFill="1" applyBorder="1" applyAlignment="1">
      <alignment horizontal="right" vertical="center"/>
    </xf>
    <xf numFmtId="0" fontId="21" fillId="3" borderId="41" xfId="1" applyFont="1" applyFill="1" applyBorder="1" applyAlignment="1">
      <alignment horizontal="right" vertical="center"/>
    </xf>
    <xf numFmtId="0" fontId="21" fillId="3" borderId="40" xfId="1" applyFont="1" applyFill="1" applyBorder="1" applyAlignment="1">
      <alignment horizontal="right" vertical="center"/>
    </xf>
    <xf numFmtId="0" fontId="21" fillId="4" borderId="10" xfId="1" applyFont="1" applyFill="1" applyBorder="1" applyAlignment="1">
      <alignment horizontal="right"/>
    </xf>
    <xf numFmtId="0" fontId="21" fillId="5" borderId="10" xfId="1" applyFont="1" applyFill="1" applyBorder="1" applyAlignment="1">
      <alignment horizontal="right" vertical="center" wrapText="1"/>
    </xf>
    <xf numFmtId="0" fontId="21" fillId="5" borderId="10" xfId="1" applyFont="1" applyFill="1" applyBorder="1" applyAlignment="1">
      <alignment horizontal="right" vertical="center"/>
    </xf>
    <xf numFmtId="0" fontId="21" fillId="4" borderId="10" xfId="1" applyFont="1" applyFill="1" applyBorder="1" applyAlignment="1">
      <alignment horizontal="right" vertical="center"/>
    </xf>
    <xf numFmtId="0" fontId="21" fillId="6" borderId="13" xfId="1" applyFont="1" applyFill="1" applyBorder="1" applyAlignment="1">
      <alignment horizontal="right" vertical="center"/>
    </xf>
    <xf numFmtId="0" fontId="21" fillId="6" borderId="10" xfId="1" applyFont="1" applyFill="1" applyBorder="1" applyAlignment="1">
      <alignment horizontal="right" vertical="center"/>
    </xf>
    <xf numFmtId="0" fontId="21" fillId="6" borderId="15" xfId="1" applyFont="1" applyFill="1" applyBorder="1" applyAlignment="1">
      <alignment horizontal="right" vertical="center"/>
    </xf>
    <xf numFmtId="0" fontId="12" fillId="0" borderId="53" xfId="1" applyFont="1" applyBorder="1"/>
    <xf numFmtId="0" fontId="12" fillId="0" borderId="54" xfId="1" applyFont="1" applyBorder="1"/>
    <xf numFmtId="0" fontId="12" fillId="0" borderId="55" xfId="1" applyFont="1" applyBorder="1"/>
    <xf numFmtId="0" fontId="12" fillId="0" borderId="10" xfId="1" applyFont="1" applyBorder="1" applyAlignment="1">
      <alignment horizontal="left" vertical="center"/>
    </xf>
    <xf numFmtId="0" fontId="12" fillId="0" borderId="64" xfId="1" applyFont="1" applyBorder="1"/>
    <xf numFmtId="0" fontId="12" fillId="0" borderId="50" xfId="1" applyFont="1" applyBorder="1"/>
    <xf numFmtId="0" fontId="12" fillId="0" borderId="46" xfId="1" applyFont="1" applyBorder="1"/>
    <xf numFmtId="0" fontId="12" fillId="0" borderId="47" xfId="1" applyFont="1" applyBorder="1"/>
    <xf numFmtId="0" fontId="12" fillId="0" borderId="76" xfId="1" applyFont="1" applyBorder="1" applyAlignment="1">
      <alignment horizontal="left" wrapText="1"/>
    </xf>
    <xf numFmtId="0" fontId="12" fillId="0" borderId="0" xfId="1" applyFont="1" applyBorder="1" applyAlignment="1">
      <alignment horizontal="left" wrapText="1"/>
    </xf>
    <xf numFmtId="0" fontId="12" fillId="0" borderId="15" xfId="1" applyFont="1" applyBorder="1"/>
    <xf numFmtId="0" fontId="12" fillId="0" borderId="41" xfId="1" applyFont="1" applyBorder="1"/>
    <xf numFmtId="0" fontId="12" fillId="0" borderId="40" xfId="1" applyFont="1" applyBorder="1"/>
    <xf numFmtId="0" fontId="12" fillId="0" borderId="15" xfId="1" applyFont="1" applyBorder="1" applyAlignment="1">
      <alignment horizontal="left"/>
    </xf>
    <xf numFmtId="0" fontId="12" fillId="0" borderId="41" xfId="1" applyFont="1" applyBorder="1" applyAlignment="1">
      <alignment horizontal="left"/>
    </xf>
    <xf numFmtId="0" fontId="12" fillId="0" borderId="40" xfId="1" applyFont="1" applyBorder="1" applyAlignment="1">
      <alignment horizontal="left"/>
    </xf>
    <xf numFmtId="0" fontId="12" fillId="0" borderId="45" xfId="1" applyFont="1" applyBorder="1"/>
    <xf numFmtId="49" fontId="12" fillId="0" borderId="49" xfId="1" applyNumberFormat="1" applyFont="1" applyBorder="1" applyAlignment="1">
      <alignment horizontal="center" vertical="center"/>
    </xf>
    <xf numFmtId="49" fontId="12" fillId="0" borderId="40" xfId="1" applyNumberFormat="1" applyFont="1" applyBorder="1" applyAlignment="1">
      <alignment horizontal="center" vertical="center"/>
    </xf>
    <xf numFmtId="0" fontId="21" fillId="3" borderId="56" xfId="1" applyFont="1" applyFill="1" applyBorder="1" applyAlignment="1">
      <alignment horizontal="center" vertical="center" wrapText="1"/>
    </xf>
    <xf numFmtId="0" fontId="21" fillId="3" borderId="63" xfId="1" applyFont="1" applyFill="1" applyBorder="1" applyAlignment="1">
      <alignment horizontal="center" vertical="center" wrapText="1"/>
    </xf>
    <xf numFmtId="0" fontId="21" fillId="3" borderId="57" xfId="1" applyFont="1" applyFill="1" applyBorder="1" applyAlignment="1">
      <alignment horizontal="center" vertical="center" wrapText="1"/>
    </xf>
    <xf numFmtId="0" fontId="28" fillId="5" borderId="10" xfId="1" applyFont="1" applyFill="1" applyBorder="1" applyAlignment="1">
      <alignment horizontal="center" vertical="center" wrapText="1"/>
    </xf>
    <xf numFmtId="0" fontId="0" fillId="0" borderId="0" xfId="0" applyFont="1" applyAlignment="1">
      <alignment horizontal="center" vertical="center" wrapText="1"/>
    </xf>
    <xf numFmtId="0" fontId="21" fillId="0" borderId="0" xfId="1" applyFont="1" applyAlignment="1">
      <alignment horizontal="center" vertical="center" wrapText="1"/>
    </xf>
    <xf numFmtId="0" fontId="21" fillId="0" borderId="0" xfId="1" applyFont="1" applyAlignment="1">
      <alignment horizontal="center" vertical="center"/>
    </xf>
    <xf numFmtId="164" fontId="21" fillId="0" borderId="0" xfId="1" applyNumberFormat="1" applyFont="1" applyFill="1" applyBorder="1" applyAlignment="1">
      <alignment horizontal="center"/>
    </xf>
    <xf numFmtId="0" fontId="21" fillId="4" borderId="10" xfId="1" applyFont="1" applyFill="1" applyBorder="1" applyAlignment="1">
      <alignment horizontal="center" vertical="center"/>
    </xf>
    <xf numFmtId="0" fontId="12" fillId="4" borderId="10" xfId="1" applyFont="1" applyFill="1" applyBorder="1" applyAlignment="1">
      <alignment horizontal="center" vertical="center"/>
    </xf>
    <xf numFmtId="0" fontId="12" fillId="0" borderId="48" xfId="1" applyFont="1" applyBorder="1" applyAlignment="1">
      <alignment horizontal="left"/>
    </xf>
    <xf numFmtId="0" fontId="12" fillId="0" borderId="0" xfId="1" applyFont="1" applyBorder="1" applyAlignment="1">
      <alignment horizontal="left"/>
    </xf>
    <xf numFmtId="0" fontId="12" fillId="0" borderId="10" xfId="1" applyFont="1" applyBorder="1" applyAlignment="1">
      <alignment horizontal="center"/>
    </xf>
    <xf numFmtId="164" fontId="21" fillId="0" borderId="50" xfId="1" applyNumberFormat="1" applyFont="1" applyFill="1" applyBorder="1" applyAlignment="1">
      <alignment horizontal="center"/>
    </xf>
    <xf numFmtId="164" fontId="21" fillId="0" borderId="51" xfId="1" applyNumberFormat="1" applyFont="1" applyFill="1" applyBorder="1" applyAlignment="1">
      <alignment horizontal="center"/>
    </xf>
    <xf numFmtId="164" fontId="21" fillId="0" borderId="16" xfId="1" applyNumberFormat="1" applyFont="1" applyBorder="1" applyAlignment="1">
      <alignment horizontal="center"/>
    </xf>
    <xf numFmtId="164" fontId="21" fillId="0" borderId="10" xfId="1" applyNumberFormat="1" applyFont="1" applyBorder="1" applyAlignment="1">
      <alignment horizontal="center"/>
    </xf>
    <xf numFmtId="0" fontId="12" fillId="0" borderId="0" xfId="1" applyFont="1" applyBorder="1"/>
    <xf numFmtId="0" fontId="12" fillId="0" borderId="10" xfId="1" applyNumberFormat="1" applyFont="1" applyBorder="1" applyAlignment="1">
      <alignment horizontal="center" vertical="center"/>
    </xf>
    <xf numFmtId="0" fontId="12" fillId="0" borderId="64" xfId="1" applyFont="1" applyBorder="1" applyAlignment="1">
      <alignment horizontal="left" vertical="center"/>
    </xf>
    <xf numFmtId="0" fontId="12" fillId="0" borderId="50" xfId="1" applyFont="1" applyBorder="1" applyAlignment="1">
      <alignment horizontal="left" vertical="center"/>
    </xf>
    <xf numFmtId="0" fontId="12" fillId="0" borderId="51" xfId="1" applyFont="1" applyBorder="1" applyAlignment="1">
      <alignment horizontal="left" vertical="center"/>
    </xf>
    <xf numFmtId="0" fontId="2" fillId="3" borderId="8" xfId="1" applyFont="1" applyFill="1" applyBorder="1" applyAlignment="1">
      <alignment horizontal="center" vertical="center" wrapText="1"/>
    </xf>
    <xf numFmtId="0" fontId="2" fillId="3" borderId="5"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2" fillId="3" borderId="7" xfId="1" applyFont="1" applyFill="1" applyBorder="1" applyAlignment="1">
      <alignment horizontal="center" vertical="center" wrapText="1"/>
    </xf>
    <xf numFmtId="0" fontId="2" fillId="3" borderId="4"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4" fillId="0" borderId="58" xfId="0" applyFont="1" applyBorder="1" applyAlignment="1">
      <alignment horizontal="center" vertical="center"/>
    </xf>
    <xf numFmtId="0" fontId="24" fillId="0" borderId="59" xfId="0" applyFont="1" applyBorder="1" applyAlignment="1">
      <alignment horizontal="center" vertical="center"/>
    </xf>
    <xf numFmtId="0" fontId="24" fillId="0" borderId="60" xfId="0" applyFont="1" applyBorder="1" applyAlignment="1">
      <alignment horizontal="center" vertical="center"/>
    </xf>
    <xf numFmtId="0" fontId="3" fillId="3" borderId="43" xfId="1" applyFont="1" applyFill="1" applyBorder="1" applyAlignment="1">
      <alignment horizontal="right"/>
    </xf>
    <xf numFmtId="0" fontId="3" fillId="3" borderId="44" xfId="1" applyFont="1" applyFill="1" applyBorder="1" applyAlignment="1">
      <alignment horizontal="right"/>
    </xf>
    <xf numFmtId="0" fontId="2" fillId="3" borderId="9" xfId="1" applyFont="1" applyFill="1" applyBorder="1" applyAlignment="1">
      <alignment horizontal="center" vertical="center" wrapText="1"/>
    </xf>
    <xf numFmtId="0" fontId="2" fillId="3" borderId="6" xfId="1" applyFont="1" applyFill="1" applyBorder="1" applyAlignment="1">
      <alignment horizontal="center" vertical="center" wrapText="1"/>
    </xf>
    <xf numFmtId="0" fontId="2" fillId="3" borderId="3"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2" xfId="1" applyFont="1" applyFill="1" applyBorder="1" applyAlignment="1">
      <alignment horizontal="center" vertical="center" wrapText="1"/>
    </xf>
    <xf numFmtId="43" fontId="25" fillId="0" borderId="66" xfId="3" applyFont="1" applyBorder="1" applyAlignment="1">
      <alignment horizontal="center"/>
    </xf>
    <xf numFmtId="43" fontId="25" fillId="0" borderId="42" xfId="3" applyFont="1" applyBorder="1" applyAlignment="1">
      <alignment horizontal="center"/>
    </xf>
    <xf numFmtId="0" fontId="34" fillId="0" borderId="67" xfId="0" applyFont="1" applyBorder="1" applyAlignment="1">
      <alignment horizontal="center" vertical="center"/>
    </xf>
    <xf numFmtId="0" fontId="34" fillId="0" borderId="69" xfId="0" applyFont="1" applyBorder="1" applyAlignment="1">
      <alignment horizontal="center" vertical="center"/>
    </xf>
    <xf numFmtId="0" fontId="34" fillId="0" borderId="68" xfId="0" applyFont="1" applyBorder="1" applyAlignment="1">
      <alignment horizontal="center" vertical="center"/>
    </xf>
    <xf numFmtId="0" fontId="36" fillId="0" borderId="67" xfId="0" applyFont="1" applyBorder="1" applyAlignment="1">
      <alignment vertical="center"/>
    </xf>
    <xf numFmtId="0" fontId="36" fillId="0" borderId="69" xfId="0" applyFont="1" applyBorder="1" applyAlignment="1">
      <alignment vertical="center"/>
    </xf>
    <xf numFmtId="0" fontId="36" fillId="0" borderId="68" xfId="0" applyFont="1" applyBorder="1" applyAlignment="1">
      <alignment vertical="center"/>
    </xf>
    <xf numFmtId="0" fontId="34" fillId="0" borderId="75" xfId="0" applyFont="1" applyBorder="1" applyAlignment="1">
      <alignment horizontal="center" vertical="center"/>
    </xf>
    <xf numFmtId="0" fontId="23" fillId="0" borderId="67" xfId="0" applyFont="1" applyBorder="1" applyAlignment="1">
      <alignment horizontal="center"/>
    </xf>
    <xf numFmtId="0" fontId="23" fillId="0" borderId="69" xfId="0" applyFont="1" applyBorder="1" applyAlignment="1">
      <alignment horizontal="center"/>
    </xf>
    <xf numFmtId="0" fontId="23" fillId="0" borderId="68" xfId="0" applyFont="1" applyBorder="1" applyAlignment="1">
      <alignment horizontal="center"/>
    </xf>
    <xf numFmtId="49" fontId="0" fillId="0" borderId="0" xfId="0" applyNumberFormat="1" applyFont="1"/>
    <xf numFmtId="2" fontId="0" fillId="0" borderId="0" xfId="0" applyNumberFormat="1" applyFont="1"/>
    <xf numFmtId="49" fontId="0" fillId="0" borderId="10" xfId="0" applyNumberFormat="1" applyBorder="1" applyAlignment="1">
      <alignment horizontal="center" vertical="center"/>
    </xf>
    <xf numFmtId="2" fontId="0" fillId="0" borderId="10" xfId="0" applyNumberFormat="1" applyBorder="1" applyAlignment="1">
      <alignment horizontal="center" vertical="center" wrapText="1"/>
    </xf>
    <xf numFmtId="2" fontId="0" fillId="0" borderId="18" xfId="0" applyNumberFormat="1" applyBorder="1" applyAlignment="1">
      <alignment horizontal="center" vertical="center"/>
    </xf>
    <xf numFmtId="2" fontId="0" fillId="0" borderId="10" xfId="0" applyNumberFormat="1" applyBorder="1" applyAlignment="1">
      <alignment horizontal="center" vertical="center"/>
    </xf>
    <xf numFmtId="49" fontId="0" fillId="0" borderId="11" xfId="0" applyNumberFormat="1" applyBorder="1" applyAlignment="1">
      <alignment horizontal="center" vertical="center"/>
    </xf>
    <xf numFmtId="2" fontId="0" fillId="0" borderId="11" xfId="0" applyNumberFormat="1" applyBorder="1" applyAlignment="1">
      <alignment horizontal="center" vertical="center"/>
    </xf>
    <xf numFmtId="2" fontId="0" fillId="0" borderId="27" xfId="0" applyNumberFormat="1" applyBorder="1" applyAlignment="1">
      <alignment horizontal="center" vertical="center"/>
    </xf>
    <xf numFmtId="0" fontId="21" fillId="0" borderId="7"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0" xfId="0" applyFont="1" applyBorder="1"/>
    <xf numFmtId="49" fontId="0" fillId="0" borderId="10" xfId="0" applyNumberFormat="1" applyBorder="1" applyAlignment="1">
      <alignment horizontal="center" vertical="center" wrapText="1"/>
    </xf>
    <xf numFmtId="49" fontId="0" fillId="0" borderId="36" xfId="0" applyNumberFormat="1" applyBorder="1" applyAlignment="1">
      <alignment horizontal="center" vertical="center"/>
    </xf>
    <xf numFmtId="2" fontId="0" fillId="0" borderId="36" xfId="0" applyNumberFormat="1" applyBorder="1" applyAlignment="1">
      <alignment horizontal="center" vertical="center" wrapText="1"/>
    </xf>
    <xf numFmtId="2" fontId="0" fillId="0" borderId="37" xfId="0" applyNumberFormat="1" applyBorder="1" applyAlignment="1">
      <alignment horizontal="center" vertical="center"/>
    </xf>
    <xf numFmtId="0" fontId="21" fillId="0" borderId="5"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0" xfId="0" applyFont="1" applyBorder="1"/>
    <xf numFmtId="0" fontId="0" fillId="0" borderId="19" xfId="0" applyBorder="1" applyAlignment="1">
      <alignment horizontal="center" vertical="center" wrapText="1"/>
    </xf>
    <xf numFmtId="0" fontId="0" fillId="0" borderId="19" xfId="0" applyBorder="1" applyAlignment="1">
      <alignment horizontal="center" vertical="center"/>
    </xf>
    <xf numFmtId="2" fontId="0" fillId="0" borderId="19" xfId="0" applyNumberFormat="1" applyBorder="1" applyAlignment="1">
      <alignment horizontal="center" vertical="center" wrapText="1"/>
    </xf>
    <xf numFmtId="2" fontId="0" fillId="0" borderId="26" xfId="0" applyNumberFormat="1" applyBorder="1" applyAlignment="1">
      <alignment horizontal="center" vertical="center"/>
    </xf>
    <xf numFmtId="2" fontId="21" fillId="0" borderId="8" xfId="0" applyNumberFormat="1" applyFont="1" applyBorder="1" applyAlignment="1">
      <alignment horizontal="center" vertical="center" wrapText="1"/>
    </xf>
    <xf numFmtId="2" fontId="21" fillId="0" borderId="5" xfId="0" applyNumberFormat="1" applyFont="1" applyBorder="1" applyAlignment="1">
      <alignment horizontal="center" vertical="center" wrapText="1"/>
    </xf>
    <xf numFmtId="2" fontId="21" fillId="0" borderId="2" xfId="0" applyNumberFormat="1" applyFont="1" applyBorder="1" applyAlignment="1">
      <alignment horizontal="center" vertical="center" wrapText="1"/>
    </xf>
    <xf numFmtId="0" fontId="18" fillId="0" borderId="0" xfId="0" applyFont="1"/>
    <xf numFmtId="2" fontId="21" fillId="0" borderId="9" xfId="0" applyNumberFormat="1" applyFont="1" applyBorder="1" applyAlignment="1">
      <alignment horizontal="center" vertical="center" wrapText="1"/>
    </xf>
    <xf numFmtId="2" fontId="21" fillId="0" borderId="6" xfId="0" applyNumberFormat="1" applyFont="1" applyBorder="1" applyAlignment="1">
      <alignment horizontal="center" vertical="center" wrapText="1"/>
    </xf>
    <xf numFmtId="2" fontId="21" fillId="0" borderId="3" xfId="0" applyNumberFormat="1" applyFont="1" applyBorder="1" applyAlignment="1">
      <alignment horizontal="center" vertical="center" wrapText="1"/>
    </xf>
    <xf numFmtId="0" fontId="21" fillId="0" borderId="8" xfId="0" applyFont="1" applyBorder="1" applyAlignment="1">
      <alignment horizontal="center" vertical="center" wrapText="1"/>
    </xf>
  </cellXfs>
  <cellStyles count="5">
    <cellStyle name="Ezres" xfId="3" builtinId="3"/>
    <cellStyle name="Jelölőszín 3" xfId="4" builtinId="37"/>
    <cellStyle name="Normál" xfId="0" builtinId="0"/>
    <cellStyle name="Normál 2" xfId="1" xr:uid="{00000000-0005-0000-0000-000003000000}"/>
    <cellStyle name="Normál 3" xfId="2" xr:uid="{00000000-0005-0000-0000-000004000000}"/>
  </cellStyles>
  <dxfs count="25">
    <dxf>
      <fill>
        <patternFill>
          <bgColor rgb="FFFFFF00"/>
        </patternFill>
      </fill>
    </dxf>
    <dxf>
      <fill>
        <patternFill>
          <bgColor rgb="FFFF0000"/>
        </patternFill>
      </fill>
    </dxf>
    <dxf>
      <fill>
        <patternFill>
          <bgColor rgb="FFFFFF00"/>
        </patternFill>
      </fill>
    </dxf>
    <dxf>
      <fill>
        <patternFill>
          <bgColor theme="0" tint="-0.499984740745262"/>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5"/>
  <dimension ref="A1:V39"/>
  <sheetViews>
    <sheetView tabSelected="1" zoomScaleNormal="100" workbookViewId="0">
      <selection activeCell="D9" sqref="D9:E9"/>
    </sheetView>
  </sheetViews>
  <sheetFormatPr defaultColWidth="0" defaultRowHeight="14.4" zeroHeight="1" x14ac:dyDescent="0.3"/>
  <cols>
    <col min="1" max="2" width="9.109375" style="43" customWidth="1"/>
    <col min="3" max="3" width="9.88671875" style="43" customWidth="1"/>
    <col min="4" max="4" width="11.5546875" style="43" bestFit="1" customWidth="1"/>
    <col min="5" max="6" width="9.109375" style="43" customWidth="1"/>
    <col min="7" max="7" width="14.109375" style="43" customWidth="1"/>
    <col min="8" max="8" width="7.33203125" style="43" customWidth="1"/>
    <col min="9" max="9" width="3.6640625" style="43" customWidth="1"/>
    <col min="10" max="10" width="9.109375" style="43" hidden="1" customWidth="1"/>
    <col min="11" max="12" width="9.33203125" style="43" hidden="1" customWidth="1"/>
    <col min="13" max="16384" width="9.109375" style="43" hidden="1"/>
  </cols>
  <sheetData>
    <row r="1" spans="1:8" x14ac:dyDescent="0.3"/>
    <row r="2" spans="1:8" s="37" customFormat="1" ht="36.75" customHeight="1" thickBot="1" x14ac:dyDescent="0.3">
      <c r="A2" s="36"/>
      <c r="B2" s="139" t="s">
        <v>323</v>
      </c>
      <c r="C2" s="140"/>
      <c r="D2" s="140"/>
      <c r="E2" s="140"/>
      <c r="F2" s="140"/>
      <c r="G2" s="140"/>
    </row>
    <row r="3" spans="1:8" s="37" customFormat="1" ht="20.25" customHeight="1" thickTop="1" thickBot="1" x14ac:dyDescent="0.3">
      <c r="A3" s="134" t="s">
        <v>295</v>
      </c>
      <c r="B3" s="135"/>
      <c r="C3" s="135"/>
      <c r="D3" s="135"/>
      <c r="E3" s="135"/>
      <c r="F3" s="135"/>
      <c r="G3" s="135"/>
      <c r="H3" s="136"/>
    </row>
    <row r="4" spans="1:8" s="37" customFormat="1" ht="16.5" customHeight="1" thickTop="1" x14ac:dyDescent="0.25">
      <c r="A4" s="98" t="s">
        <v>293</v>
      </c>
      <c r="B4" s="99"/>
      <c r="C4" s="100"/>
      <c r="D4" s="153"/>
      <c r="E4" s="154"/>
      <c r="F4" s="154"/>
      <c r="G4" s="154"/>
      <c r="H4" s="155"/>
    </row>
    <row r="5" spans="1:8" s="37" customFormat="1" ht="13.8" x14ac:dyDescent="0.25">
      <c r="A5" s="101" t="s">
        <v>294</v>
      </c>
      <c r="B5" s="102"/>
      <c r="C5" s="103"/>
      <c r="D5" s="38" t="s">
        <v>8</v>
      </c>
      <c r="E5" s="125"/>
      <c r="F5" s="126"/>
      <c r="G5" s="126"/>
      <c r="H5" s="127"/>
    </row>
    <row r="6" spans="1:8" s="37" customFormat="1" ht="13.8" x14ac:dyDescent="0.25">
      <c r="A6" s="101"/>
      <c r="B6" s="102"/>
      <c r="C6" s="103"/>
      <c r="D6" s="38" t="s">
        <v>7</v>
      </c>
      <c r="E6" s="125"/>
      <c r="F6" s="126"/>
      <c r="G6" s="126"/>
      <c r="H6" s="127"/>
    </row>
    <row r="7" spans="1:8" s="37" customFormat="1" ht="13.8" x14ac:dyDescent="0.25">
      <c r="A7" s="101"/>
      <c r="B7" s="102"/>
      <c r="C7" s="103"/>
      <c r="D7" s="38" t="s">
        <v>6</v>
      </c>
      <c r="E7" s="128"/>
      <c r="F7" s="129"/>
      <c r="G7" s="129"/>
      <c r="H7" s="130"/>
    </row>
    <row r="8" spans="1:8" s="37" customFormat="1" thickBot="1" x14ac:dyDescent="0.3">
      <c r="A8" s="101"/>
      <c r="B8" s="102"/>
      <c r="C8" s="103"/>
      <c r="D8" s="68" t="s">
        <v>5</v>
      </c>
      <c r="E8" s="131" t="s">
        <v>52</v>
      </c>
      <c r="F8" s="116"/>
      <c r="G8" s="116"/>
      <c r="H8" s="117"/>
    </row>
    <row r="9" spans="1:8" s="37" customFormat="1" ht="23.25" customHeight="1" thickTop="1" thickBot="1" x14ac:dyDescent="0.3">
      <c r="A9" s="101" t="s">
        <v>301</v>
      </c>
      <c r="B9" s="102"/>
      <c r="C9" s="103"/>
      <c r="D9" s="132"/>
      <c r="E9" s="133"/>
      <c r="F9" s="44"/>
      <c r="G9" s="44"/>
      <c r="H9" s="44"/>
    </row>
    <row r="10" spans="1:8" s="37" customFormat="1" ht="23.25" customHeight="1" thickTop="1" x14ac:dyDescent="0.25">
      <c r="A10" s="105" t="s">
        <v>264</v>
      </c>
      <c r="B10" s="106"/>
      <c r="C10" s="107"/>
      <c r="D10" s="119"/>
      <c r="E10" s="120"/>
      <c r="F10" s="121"/>
      <c r="G10" s="121"/>
      <c r="H10" s="122"/>
    </row>
    <row r="11" spans="1:8" s="37" customFormat="1" ht="22.8" customHeight="1" thickBot="1" x14ac:dyDescent="0.3">
      <c r="A11" s="112" t="s">
        <v>289</v>
      </c>
      <c r="B11" s="113"/>
      <c r="C11" s="114"/>
      <c r="D11" s="115"/>
      <c r="E11" s="116"/>
      <c r="F11" s="116"/>
      <c r="G11" s="116"/>
      <c r="H11" s="117"/>
    </row>
    <row r="12" spans="1:8" s="37" customFormat="1" ht="22.8" customHeight="1" thickTop="1" x14ac:dyDescent="0.3">
      <c r="A12"/>
      <c r="B12"/>
      <c r="C12"/>
      <c r="D12"/>
      <c r="E12"/>
      <c r="F12"/>
      <c r="G12"/>
      <c r="H12"/>
    </row>
    <row r="13" spans="1:8" s="37" customFormat="1" ht="22.8" customHeight="1" x14ac:dyDescent="0.3">
      <c r="A13" s="95" t="s">
        <v>358</v>
      </c>
      <c r="B13" s="95"/>
      <c r="C13" s="95"/>
      <c r="D13" s="95"/>
      <c r="E13" s="95"/>
      <c r="F13" s="95"/>
      <c r="G13" s="95"/>
      <c r="H13"/>
    </row>
    <row r="14" spans="1:8" s="37" customFormat="1" ht="15" customHeight="1" x14ac:dyDescent="0.25">
      <c r="A14" s="123" t="s">
        <v>357</v>
      </c>
      <c r="B14" s="124"/>
      <c r="C14" s="124"/>
      <c r="D14" s="124"/>
      <c r="E14" s="124"/>
      <c r="F14" s="124"/>
      <c r="G14" s="75"/>
      <c r="H14" s="75"/>
    </row>
    <row r="15" spans="1:8" s="37" customFormat="1" ht="19.5" customHeight="1" x14ac:dyDescent="0.25">
      <c r="A15" s="52"/>
      <c r="B15" s="52"/>
      <c r="C15" s="52"/>
      <c r="D15" s="52"/>
      <c r="E15" s="52"/>
      <c r="F15" s="52"/>
      <c r="G15" s="52"/>
      <c r="H15" s="52"/>
    </row>
    <row r="16" spans="1:8" s="37" customFormat="1" ht="13.8" x14ac:dyDescent="0.25">
      <c r="A16" s="142" t="s">
        <v>297</v>
      </c>
      <c r="B16" s="143"/>
      <c r="C16" s="143"/>
      <c r="D16" s="143"/>
      <c r="E16" s="143"/>
      <c r="F16" s="143"/>
      <c r="G16" s="143"/>
      <c r="H16" s="143"/>
    </row>
    <row r="17" spans="1:22" s="37" customFormat="1" ht="15" customHeight="1" x14ac:dyDescent="0.25">
      <c r="A17" s="111" t="s">
        <v>299</v>
      </c>
      <c r="B17" s="111"/>
      <c r="C17" s="111"/>
      <c r="D17" s="146"/>
      <c r="E17" s="146"/>
      <c r="F17" s="146"/>
      <c r="G17" s="146"/>
      <c r="H17" s="146"/>
    </row>
    <row r="18" spans="1:22" s="37" customFormat="1" ht="15.75" customHeight="1" x14ac:dyDescent="0.25">
      <c r="A18" s="111" t="s">
        <v>290</v>
      </c>
      <c r="B18" s="111"/>
      <c r="C18" s="111"/>
      <c r="D18" s="97"/>
      <c r="E18" s="97"/>
      <c r="F18" s="97"/>
      <c r="G18" s="97"/>
      <c r="H18" s="97"/>
    </row>
    <row r="19" spans="1:22" s="37" customFormat="1" ht="13.8" x14ac:dyDescent="0.25">
      <c r="A19" s="111" t="s">
        <v>322</v>
      </c>
      <c r="B19" s="111"/>
      <c r="C19" s="111"/>
      <c r="D19" s="147"/>
      <c r="E19" s="148"/>
      <c r="F19" s="144" t="s">
        <v>298</v>
      </c>
      <c r="G19" s="145"/>
      <c r="K19" s="39">
        <f ca="1">IFERROR(D19-TODAY(),"Hiba")</f>
        <v>-46091</v>
      </c>
      <c r="L19" s="39">
        <f ca="1">IFERROR(D20-TODAY(),"Hiba")</f>
        <v>-46091</v>
      </c>
      <c r="V19" s="36"/>
    </row>
    <row r="20" spans="1:22" s="44" customFormat="1" ht="13.8" x14ac:dyDescent="0.25">
      <c r="A20" s="108" t="s">
        <v>324</v>
      </c>
      <c r="B20" s="108"/>
      <c r="C20" s="108"/>
      <c r="D20" s="149"/>
      <c r="E20" s="150"/>
      <c r="F20" s="145" t="s">
        <v>298</v>
      </c>
      <c r="G20" s="145"/>
      <c r="K20" s="45"/>
      <c r="L20" s="45"/>
      <c r="V20" s="46"/>
    </row>
    <row r="21" spans="1:22" s="44" customFormat="1" ht="13.8" x14ac:dyDescent="0.25">
      <c r="A21" s="53"/>
      <c r="B21" s="50"/>
      <c r="C21" s="50"/>
      <c r="D21" s="151" t="str">
        <f>IFERROR(IF(AND($D$19&lt;&gt;"",$D$20&lt;&gt;"",$D$20-$D$19&gt;0),"Duration: "&amp;D20-D19&amp;" days",""),"")</f>
        <v/>
      </c>
      <c r="E21" s="151"/>
      <c r="F21" s="151"/>
      <c r="G21" s="49"/>
      <c r="K21" s="45"/>
      <c r="L21" s="45"/>
      <c r="V21" s="46"/>
    </row>
    <row r="22" spans="1:22" s="44" customFormat="1" ht="13.8" x14ac:dyDescent="0.25">
      <c r="A22" s="53"/>
      <c r="B22" s="50"/>
      <c r="C22" s="50"/>
      <c r="D22" s="53"/>
      <c r="E22" s="48"/>
      <c r="F22" s="48"/>
      <c r="G22" s="49"/>
      <c r="K22" s="45"/>
      <c r="L22" s="45"/>
      <c r="V22" s="46"/>
    </row>
    <row r="23" spans="1:22" s="44" customFormat="1" ht="13.8" x14ac:dyDescent="0.25">
      <c r="A23" s="137" t="s">
        <v>303</v>
      </c>
      <c r="B23" s="137"/>
      <c r="C23" s="137"/>
      <c r="D23" s="137"/>
      <c r="E23" s="137"/>
      <c r="F23" s="137"/>
      <c r="G23" s="137"/>
      <c r="H23" s="137"/>
      <c r="K23" s="45"/>
      <c r="L23" s="45"/>
      <c r="V23" s="46"/>
    </row>
    <row r="24" spans="1:22" s="44" customFormat="1" ht="13.8" x14ac:dyDescent="0.25">
      <c r="A24" s="109" t="s">
        <v>291</v>
      </c>
      <c r="B24" s="109"/>
      <c r="C24" s="109"/>
      <c r="D24" s="118" t="str">
        <f>IF(D4&lt;&gt;"",D4,"Name of Spectrum fee payer")</f>
        <v>Name of Spectrum fee payer</v>
      </c>
      <c r="E24" s="118"/>
      <c r="F24" s="118"/>
      <c r="G24" s="118"/>
      <c r="H24" s="118"/>
      <c r="K24" s="45"/>
      <c r="L24" s="45"/>
      <c r="V24" s="46"/>
    </row>
    <row r="25" spans="1:22" s="44" customFormat="1" ht="13.8" x14ac:dyDescent="0.25">
      <c r="A25" s="110" t="s">
        <v>292</v>
      </c>
      <c r="B25" s="110"/>
      <c r="C25" s="110"/>
      <c r="D25" s="55" t="s">
        <v>8</v>
      </c>
      <c r="E25" s="97" t="str">
        <f>IF(E5&lt;&gt;"",E5,"City of spectrum fee payer")</f>
        <v>City of spectrum fee payer</v>
      </c>
      <c r="F25" s="97"/>
      <c r="G25" s="97"/>
      <c r="H25" s="97"/>
      <c r="K25" s="45"/>
      <c r="L25" s="45"/>
      <c r="V25" s="46"/>
    </row>
    <row r="26" spans="1:22" s="44" customFormat="1" ht="13.8" x14ac:dyDescent="0.25">
      <c r="A26" s="110"/>
      <c r="B26" s="110"/>
      <c r="C26" s="110"/>
      <c r="D26" s="55" t="s">
        <v>7</v>
      </c>
      <c r="E26" s="97" t="str">
        <f>IF(E6&lt;&gt;"",E6,"Address of spectrum fee payer")</f>
        <v>Address of spectrum fee payer</v>
      </c>
      <c r="F26" s="97"/>
      <c r="G26" s="97"/>
      <c r="H26" s="97"/>
      <c r="K26" s="45"/>
      <c r="L26" s="45"/>
      <c r="V26" s="46"/>
    </row>
    <row r="27" spans="1:22" s="44" customFormat="1" ht="13.8" x14ac:dyDescent="0.25">
      <c r="A27" s="110"/>
      <c r="B27" s="110"/>
      <c r="C27" s="110"/>
      <c r="D27" s="55" t="s">
        <v>6</v>
      </c>
      <c r="E27" s="96" t="str">
        <f>IF(E7&lt;&gt;"",E7,("Post code of spectrum fee payer"))</f>
        <v>Post code of spectrum fee payer</v>
      </c>
      <c r="F27" s="96"/>
      <c r="G27" s="96"/>
      <c r="H27" s="96"/>
      <c r="K27" s="45"/>
      <c r="L27" s="45"/>
      <c r="V27" s="46"/>
    </row>
    <row r="28" spans="1:22" s="44" customFormat="1" ht="13.8" x14ac:dyDescent="0.25">
      <c r="A28" s="110"/>
      <c r="B28" s="110"/>
      <c r="C28" s="110"/>
      <c r="D28" s="55" t="s">
        <v>5</v>
      </c>
      <c r="E28" s="97" t="str">
        <f>E8</f>
        <v>Please select!</v>
      </c>
      <c r="F28" s="97"/>
      <c r="G28" s="97"/>
      <c r="H28" s="97"/>
      <c r="K28" s="45"/>
      <c r="L28" s="45"/>
      <c r="V28" s="46"/>
    </row>
    <row r="29" spans="1:22" s="44" customFormat="1" ht="13.8" x14ac:dyDescent="0.25">
      <c r="A29" s="110" t="s">
        <v>302</v>
      </c>
      <c r="B29" s="110"/>
      <c r="C29" s="110"/>
      <c r="D29" s="152" t="str">
        <f>IF(D9&lt;&gt;"",D9,"Tax number ")</f>
        <v xml:space="preserve">Tax number </v>
      </c>
      <c r="E29" s="152"/>
      <c r="K29" s="45"/>
      <c r="L29" s="45"/>
      <c r="V29" s="46"/>
    </row>
    <row r="30" spans="1:22" s="44" customFormat="1" ht="13.8" x14ac:dyDescent="0.25">
      <c r="A30" s="110" t="s">
        <v>264</v>
      </c>
      <c r="B30" s="110"/>
      <c r="C30" s="110"/>
      <c r="D30" s="97" t="str">
        <f>IF(D10&lt;&gt;"",D10,"")</f>
        <v/>
      </c>
      <c r="E30" s="97"/>
      <c r="F30" s="97"/>
      <c r="G30" s="97"/>
      <c r="H30" s="97"/>
      <c r="K30" s="45"/>
      <c r="L30" s="45"/>
      <c r="V30" s="46"/>
    </row>
    <row r="31" spans="1:22" s="44" customFormat="1" ht="13.8" x14ac:dyDescent="0.25">
      <c r="A31" s="50"/>
      <c r="B31" s="50"/>
      <c r="C31" s="50"/>
      <c r="D31" s="47"/>
      <c r="E31" s="48"/>
      <c r="F31" s="48"/>
      <c r="G31" s="49"/>
      <c r="K31" s="45"/>
      <c r="L31" s="45"/>
      <c r="V31" s="46"/>
    </row>
    <row r="32" spans="1:22" s="37" customFormat="1" ht="13.8" x14ac:dyDescent="0.25">
      <c r="A32" s="54"/>
      <c r="B32" s="54"/>
      <c r="C32" s="54"/>
      <c r="D32" s="54"/>
      <c r="E32" s="54"/>
      <c r="F32" s="54"/>
      <c r="K32" s="39"/>
      <c r="L32" s="39"/>
      <c r="V32" s="36"/>
    </row>
    <row r="33" spans="1:22" s="40" customFormat="1" ht="13.8" x14ac:dyDescent="0.25">
      <c r="A33" s="104" t="s">
        <v>296</v>
      </c>
      <c r="B33" s="104"/>
      <c r="C33" s="104"/>
      <c r="D33" s="141"/>
      <c r="E33" s="141"/>
      <c r="F33" s="141"/>
      <c r="G33" s="51">
        <f ca="1">TODAY()</f>
        <v>46091</v>
      </c>
      <c r="K33" s="41">
        <f ca="1">IFERROR(G33-TODAY(),"hiba")</f>
        <v>0</v>
      </c>
      <c r="L33" s="41"/>
      <c r="V33" s="42"/>
    </row>
    <row r="34" spans="1:22" x14ac:dyDescent="0.3"/>
    <row r="35" spans="1:22" x14ac:dyDescent="0.3"/>
    <row r="36" spans="1:22" x14ac:dyDescent="0.3"/>
    <row r="37" spans="1:22" x14ac:dyDescent="0.3"/>
    <row r="38" spans="1:22" ht="31.5" customHeight="1" x14ac:dyDescent="0.3">
      <c r="F38" s="138" t="s">
        <v>315</v>
      </c>
      <c r="G38" s="138"/>
    </row>
    <row r="39" spans="1:22" x14ac:dyDescent="0.3">
      <c r="A39" s="14" t="s">
        <v>316</v>
      </c>
    </row>
  </sheetData>
  <mergeCells count="43">
    <mergeCell ref="A3:H3"/>
    <mergeCell ref="A23:H23"/>
    <mergeCell ref="D30:H30"/>
    <mergeCell ref="F38:G38"/>
    <mergeCell ref="B2:G2"/>
    <mergeCell ref="D33:F33"/>
    <mergeCell ref="A16:H16"/>
    <mergeCell ref="F19:G19"/>
    <mergeCell ref="F20:G20"/>
    <mergeCell ref="D17:H17"/>
    <mergeCell ref="D18:H18"/>
    <mergeCell ref="D19:E19"/>
    <mergeCell ref="D20:E20"/>
    <mergeCell ref="D21:F21"/>
    <mergeCell ref="D29:E29"/>
    <mergeCell ref="D4:H4"/>
    <mergeCell ref="E5:H5"/>
    <mergeCell ref="E6:H6"/>
    <mergeCell ref="E7:H7"/>
    <mergeCell ref="E8:H8"/>
    <mergeCell ref="D9:E9"/>
    <mergeCell ref="A9:C9"/>
    <mergeCell ref="D24:H24"/>
    <mergeCell ref="E25:H25"/>
    <mergeCell ref="E26:H26"/>
    <mergeCell ref="D10:H10"/>
    <mergeCell ref="A14:F14"/>
    <mergeCell ref="E27:H27"/>
    <mergeCell ref="E28:H28"/>
    <mergeCell ref="A4:C4"/>
    <mergeCell ref="A5:C8"/>
    <mergeCell ref="A33:C33"/>
    <mergeCell ref="A10:C10"/>
    <mergeCell ref="A20:C20"/>
    <mergeCell ref="A24:C24"/>
    <mergeCell ref="A25:C28"/>
    <mergeCell ref="A29:C29"/>
    <mergeCell ref="A17:C17"/>
    <mergeCell ref="A18:C18"/>
    <mergeCell ref="A19:C19"/>
    <mergeCell ref="A11:C11"/>
    <mergeCell ref="A30:C30"/>
    <mergeCell ref="D11:H11"/>
  </mergeCells>
  <conditionalFormatting sqref="D4">
    <cfRule type="expression" dxfId="24" priority="18">
      <formula>LEN($D$4)&lt;6</formula>
    </cfRule>
  </conditionalFormatting>
  <conditionalFormatting sqref="D9">
    <cfRule type="expression" dxfId="23" priority="19">
      <formula>LEN($D$9)&lt;8</formula>
    </cfRule>
  </conditionalFormatting>
  <conditionalFormatting sqref="D10:D11 D30">
    <cfRule type="expression" dxfId="22" priority="14">
      <formula>LEN($D$11)&lt;9</formula>
    </cfRule>
  </conditionalFormatting>
  <conditionalFormatting sqref="D18">
    <cfRule type="expression" dxfId="21" priority="13">
      <formula>LEN($D$18)&lt;3</formula>
    </cfRule>
  </conditionalFormatting>
  <conditionalFormatting sqref="D19">
    <cfRule type="expression" dxfId="20" priority="44">
      <formula>$D$19=""</formula>
    </cfRule>
    <cfRule type="expression" dxfId="19" priority="45">
      <formula>OR($K$19&lt;2,$K$19&gt;350,$K$19="hiba")</formula>
    </cfRule>
  </conditionalFormatting>
  <conditionalFormatting sqref="D19:D21">
    <cfRule type="expression" dxfId="18" priority="34">
      <formula>AND($D$19&lt;&gt;"",$D$20&lt;&gt;"",$D$20-$D$19&gt;29)</formula>
    </cfRule>
  </conditionalFormatting>
  <conditionalFormatting sqref="D20">
    <cfRule type="expression" dxfId="17" priority="48">
      <formula>$D$20=""</formula>
    </cfRule>
    <cfRule type="expression" dxfId="16" priority="49">
      <formula>OR($L$19&lt;2,$L$19&gt;360,$L$19="hiba")</formula>
    </cfRule>
  </conditionalFormatting>
  <conditionalFormatting sqref="D24">
    <cfRule type="expression" dxfId="15" priority="8">
      <formula>LEN($D$4)&lt;6</formula>
    </cfRule>
  </conditionalFormatting>
  <conditionalFormatting sqref="D29">
    <cfRule type="expression" dxfId="14" priority="9">
      <formula>LEN($D$9)&lt;8</formula>
    </cfRule>
  </conditionalFormatting>
  <conditionalFormatting sqref="D33:F33">
    <cfRule type="expression" dxfId="13" priority="4">
      <formula>LEN($D$33)&lt;3</formula>
    </cfRule>
  </conditionalFormatting>
  <conditionalFormatting sqref="E5">
    <cfRule type="expression" dxfId="12" priority="17">
      <formula>LEN($E$5)&lt;3</formula>
    </cfRule>
  </conditionalFormatting>
  <conditionalFormatting sqref="E6">
    <cfRule type="expression" dxfId="11" priority="16">
      <formula>LEN($E$6)&lt;6</formula>
    </cfRule>
  </conditionalFormatting>
  <conditionalFormatting sqref="E7">
    <cfRule type="expression" dxfId="10" priority="15">
      <formula>LEN($E$7)&lt;4</formula>
    </cfRule>
  </conditionalFormatting>
  <conditionalFormatting sqref="E8">
    <cfRule type="expression" dxfId="9" priority="21">
      <formula>$E$8="Please select!"</formula>
    </cfRule>
  </conditionalFormatting>
  <conditionalFormatting sqref="E25">
    <cfRule type="expression" dxfId="8" priority="7">
      <formula>LEN($E$5)&lt;3</formula>
    </cfRule>
  </conditionalFormatting>
  <conditionalFormatting sqref="E26">
    <cfRule type="expression" dxfId="7" priority="6">
      <formula>LEN($E$6)&lt;6</formula>
    </cfRule>
  </conditionalFormatting>
  <conditionalFormatting sqref="E27">
    <cfRule type="expression" dxfId="6" priority="5">
      <formula>LEN($E$7)&lt;4</formula>
    </cfRule>
  </conditionalFormatting>
  <conditionalFormatting sqref="E28">
    <cfRule type="expression" dxfId="5" priority="10">
      <formula>$E$8="Please select!"</formula>
    </cfRule>
  </conditionalFormatting>
  <conditionalFormatting sqref="G33">
    <cfRule type="expression" dxfId="4" priority="1">
      <formula>$K$33&lt;&gt;0</formula>
    </cfRule>
  </conditionalFormatting>
  <dataValidations count="1">
    <dataValidation type="list" allowBlank="1" showInputMessage="1" showErrorMessage="1" sqref="E28 E8" xr:uid="{00000000-0002-0000-0000-000000000000}">
      <formula1>Orszagok</formula1>
    </dataValidation>
  </dataValidations>
  <pageMargins left="0.70866141732283472" right="0.70866141732283472" top="2.1653543307086616" bottom="0.74803149606299213" header="0.31496062992125984" footer="0.31496062992125984"/>
  <pageSetup paperSize="9" orientation="portrait" r:id="rId1"/>
  <headerFooter>
    <oddHeader>&amp;L&amp;G</oddHeader>
    <oddFooter>&amp;CH-1133 Budapest, Visegrádi utca 106. Mail: H-1376 Budapest, P.O.Box: 997. E-mail: feo@nmhh.hu</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6"/>
  <dimension ref="A1:N53"/>
  <sheetViews>
    <sheetView zoomScale="125" zoomScaleNormal="125" workbookViewId="0">
      <pane xSplit="1" ySplit="6" topLeftCell="B7" activePane="bottomRight" state="frozen"/>
      <selection pane="topRight" activeCell="B1" sqref="B1"/>
      <selection pane="bottomLeft" activeCell="A8" sqref="A8"/>
      <selection pane="bottomRight" activeCell="C10" sqref="C10"/>
    </sheetView>
  </sheetViews>
  <sheetFormatPr defaultColWidth="0" defaultRowHeight="14.4" zeroHeight="1" x14ac:dyDescent="0.3"/>
  <cols>
    <col min="1" max="1" width="5.33203125" customWidth="1"/>
    <col min="2" max="3" width="11.5546875" customWidth="1"/>
    <col min="4" max="4" width="6.44140625" customWidth="1"/>
    <col min="5" max="5" width="8" customWidth="1"/>
    <col min="6" max="6" width="19.33203125" customWidth="1"/>
    <col min="7" max="7" width="8.33203125" customWidth="1"/>
    <col min="8" max="8" width="9.109375" customWidth="1"/>
    <col min="9" max="9" width="11.88671875" customWidth="1"/>
    <col min="10" max="10" width="12.6640625" customWidth="1"/>
    <col min="11" max="11" width="36.33203125" customWidth="1"/>
    <col min="12" max="12" width="4.109375" customWidth="1"/>
    <col min="13" max="16384" width="9.109375" hidden="1"/>
  </cols>
  <sheetData>
    <row r="1" spans="1:14" ht="15" thickBot="1" x14ac:dyDescent="0.35"/>
    <row r="2" spans="1:14" ht="15" thickBot="1" x14ac:dyDescent="0.35">
      <c r="B2" s="1"/>
      <c r="C2" s="1"/>
      <c r="D2" s="1"/>
      <c r="E2" s="165" t="s">
        <v>265</v>
      </c>
      <c r="F2" s="166"/>
      <c r="G2" s="35"/>
      <c r="H2" s="173" t="str">
        <f>IF(AND($G$2&lt;&gt;"",$F$7&lt;&gt;"",$G$7&lt;&gt;""),"Estimated spectrum fee: "&amp;SUM(N7:N186)&amp;" HUF","")</f>
        <v/>
      </c>
      <c r="I2" s="174"/>
      <c r="J2" s="174"/>
      <c r="K2" s="174"/>
      <c r="L2" s="1"/>
      <c r="M2" s="1"/>
      <c r="N2" s="1"/>
    </row>
    <row r="3" spans="1:14" ht="15.75" customHeight="1" thickTop="1" x14ac:dyDescent="0.3">
      <c r="A3" s="162" t="s">
        <v>300</v>
      </c>
      <c r="B3" s="167" t="s">
        <v>4</v>
      </c>
      <c r="C3" s="156" t="s">
        <v>3</v>
      </c>
      <c r="D3" s="156" t="s">
        <v>2</v>
      </c>
      <c r="E3" s="156" t="s">
        <v>288</v>
      </c>
      <c r="F3" s="156" t="s">
        <v>311</v>
      </c>
      <c r="G3" s="156" t="s">
        <v>266</v>
      </c>
      <c r="H3" s="156" t="s">
        <v>267</v>
      </c>
      <c r="I3" s="170" t="s">
        <v>268</v>
      </c>
      <c r="J3" s="156" t="s">
        <v>287</v>
      </c>
      <c r="K3" s="159" t="s">
        <v>269</v>
      </c>
      <c r="L3" s="1"/>
      <c r="M3" s="1"/>
      <c r="N3" s="1"/>
    </row>
    <row r="4" spans="1:14" x14ac:dyDescent="0.3">
      <c r="A4" s="163"/>
      <c r="B4" s="168"/>
      <c r="C4" s="157"/>
      <c r="D4" s="157"/>
      <c r="E4" s="157"/>
      <c r="F4" s="157"/>
      <c r="G4" s="157"/>
      <c r="H4" s="157"/>
      <c r="I4" s="171"/>
      <c r="J4" s="157"/>
      <c r="K4" s="160"/>
      <c r="L4" s="1"/>
      <c r="M4" s="1"/>
      <c r="N4" s="1"/>
    </row>
    <row r="5" spans="1:14" ht="15.75" customHeight="1" x14ac:dyDescent="0.3">
      <c r="A5" s="163"/>
      <c r="B5" s="168"/>
      <c r="C5" s="157"/>
      <c r="D5" s="157"/>
      <c r="E5" s="157"/>
      <c r="F5" s="157"/>
      <c r="G5" s="157"/>
      <c r="H5" s="157"/>
      <c r="I5" s="171"/>
      <c r="J5" s="157"/>
      <c r="K5" s="160"/>
      <c r="L5" s="1"/>
      <c r="M5" s="1"/>
      <c r="N5" s="1"/>
    </row>
    <row r="6" spans="1:14" ht="15" thickBot="1" x14ac:dyDescent="0.35">
      <c r="A6" s="164"/>
      <c r="B6" s="169"/>
      <c r="C6" s="158"/>
      <c r="D6" s="158"/>
      <c r="E6" s="158"/>
      <c r="F6" s="158"/>
      <c r="G6" s="158"/>
      <c r="H6" s="158"/>
      <c r="I6" s="172"/>
      <c r="J6" s="158"/>
      <c r="K6" s="161"/>
      <c r="L6" s="1"/>
      <c r="M6" s="1"/>
      <c r="N6" s="1"/>
    </row>
    <row r="7" spans="1:14" ht="17.25" customHeight="1" thickTop="1" x14ac:dyDescent="0.3">
      <c r="A7" s="56">
        <v>1</v>
      </c>
      <c r="B7" s="70"/>
      <c r="C7" s="70"/>
      <c r="D7" s="60" t="s">
        <v>0</v>
      </c>
      <c r="E7" s="60">
        <f>IF(B7="",1,"")</f>
        <v>1</v>
      </c>
      <c r="F7" s="59"/>
      <c r="G7" s="59"/>
      <c r="H7" s="59"/>
      <c r="I7" s="59"/>
      <c r="J7" s="59"/>
      <c r="K7" s="61"/>
      <c r="L7" s="1"/>
      <c r="M7" s="1"/>
      <c r="N7" s="1">
        <f>IF(K7="Broadcasting, DVB-T video",G7*15000,IF(K7="Broadcasting, URH FM voice",G7*8000,G7*4000))</f>
        <v>0</v>
      </c>
    </row>
    <row r="8" spans="1:14" x14ac:dyDescent="0.3">
      <c r="A8" s="57" t="str">
        <f t="shared" ref="A8:A49" si="0">IF(AND(F7&lt;&gt;"",G7&lt;&gt;""),A7+1,"")</f>
        <v/>
      </c>
      <c r="B8" s="69"/>
      <c r="C8" s="69"/>
      <c r="D8" s="63" t="s">
        <v>0</v>
      </c>
      <c r="E8" s="63" t="str">
        <f t="shared" ref="E8:E49" si="1">IF(AND(B8="",G7&lt;&gt;"",K7&lt;&gt;""),1,"")</f>
        <v/>
      </c>
      <c r="F8" s="62"/>
      <c r="G8" s="62"/>
      <c r="H8" s="62"/>
      <c r="I8" s="62"/>
      <c r="J8" s="62"/>
      <c r="K8" s="64"/>
      <c r="L8" s="1"/>
      <c r="M8" s="1"/>
      <c r="N8" s="1">
        <f t="shared" ref="N8:N50" si="2">IF(K8="Broadcasting, DVB-T video",G8*15000,IF(K8="Broadcasting, URH FM voice",G8*8000,G8*4000))</f>
        <v>0</v>
      </c>
    </row>
    <row r="9" spans="1:14" x14ac:dyDescent="0.3">
      <c r="A9" s="57" t="str">
        <f t="shared" si="0"/>
        <v/>
      </c>
      <c r="B9" s="69"/>
      <c r="C9" s="69"/>
      <c r="D9" s="63" t="s">
        <v>0</v>
      </c>
      <c r="E9" s="63" t="str">
        <f t="shared" si="1"/>
        <v/>
      </c>
      <c r="F9" s="62"/>
      <c r="G9" s="62"/>
      <c r="H9" s="62"/>
      <c r="I9" s="62"/>
      <c r="J9" s="62"/>
      <c r="K9" s="64"/>
      <c r="L9" s="1"/>
      <c r="M9" s="1"/>
      <c r="N9" s="1">
        <f t="shared" si="2"/>
        <v>0</v>
      </c>
    </row>
    <row r="10" spans="1:14" x14ac:dyDescent="0.3">
      <c r="A10" s="57" t="str">
        <f t="shared" si="0"/>
        <v/>
      </c>
      <c r="B10" s="69"/>
      <c r="C10" s="69"/>
      <c r="D10" s="63" t="s">
        <v>0</v>
      </c>
      <c r="E10" s="63" t="str">
        <f t="shared" si="1"/>
        <v/>
      </c>
      <c r="F10" s="62"/>
      <c r="G10" s="62"/>
      <c r="H10" s="62"/>
      <c r="I10" s="62"/>
      <c r="J10" s="62"/>
      <c r="K10" s="64"/>
      <c r="L10" s="1"/>
      <c r="M10" s="1"/>
      <c r="N10" s="1">
        <f t="shared" si="2"/>
        <v>0</v>
      </c>
    </row>
    <row r="11" spans="1:14" x14ac:dyDescent="0.3">
      <c r="A11" s="57" t="str">
        <f t="shared" si="0"/>
        <v/>
      </c>
      <c r="B11" s="69"/>
      <c r="C11" s="69"/>
      <c r="D11" s="63" t="s">
        <v>0</v>
      </c>
      <c r="E11" s="63" t="str">
        <f t="shared" si="1"/>
        <v/>
      </c>
      <c r="F11" s="62"/>
      <c r="G11" s="62"/>
      <c r="H11" s="62"/>
      <c r="I11" s="62"/>
      <c r="J11" s="62"/>
      <c r="K11" s="64"/>
      <c r="L11" s="1"/>
      <c r="M11" s="1"/>
      <c r="N11" s="1">
        <f t="shared" si="2"/>
        <v>0</v>
      </c>
    </row>
    <row r="12" spans="1:14" x14ac:dyDescent="0.3">
      <c r="A12" s="57" t="str">
        <f t="shared" si="0"/>
        <v/>
      </c>
      <c r="B12" s="69"/>
      <c r="C12" s="69"/>
      <c r="D12" s="63" t="s">
        <v>0</v>
      </c>
      <c r="E12" s="63" t="str">
        <f t="shared" si="1"/>
        <v/>
      </c>
      <c r="F12" s="62"/>
      <c r="G12" s="62"/>
      <c r="H12" s="62"/>
      <c r="I12" s="62"/>
      <c r="J12" s="62"/>
      <c r="K12" s="64"/>
      <c r="L12" s="1"/>
      <c r="M12" s="1"/>
      <c r="N12" s="1">
        <f t="shared" si="2"/>
        <v>0</v>
      </c>
    </row>
    <row r="13" spans="1:14" x14ac:dyDescent="0.3">
      <c r="A13" s="57" t="str">
        <f t="shared" si="0"/>
        <v/>
      </c>
      <c r="B13" s="69"/>
      <c r="C13" s="69"/>
      <c r="D13" s="63" t="s">
        <v>0</v>
      </c>
      <c r="E13" s="63" t="str">
        <f t="shared" si="1"/>
        <v/>
      </c>
      <c r="F13" s="62"/>
      <c r="G13" s="62"/>
      <c r="H13" s="62"/>
      <c r="I13" s="62"/>
      <c r="J13" s="62"/>
      <c r="K13" s="64"/>
      <c r="L13" s="1"/>
      <c r="M13" s="1"/>
      <c r="N13" s="1">
        <f t="shared" si="2"/>
        <v>0</v>
      </c>
    </row>
    <row r="14" spans="1:14" x14ac:dyDescent="0.3">
      <c r="A14" s="57" t="str">
        <f t="shared" si="0"/>
        <v/>
      </c>
      <c r="B14" s="69"/>
      <c r="C14" s="69"/>
      <c r="D14" s="63" t="s">
        <v>0</v>
      </c>
      <c r="E14" s="63" t="str">
        <f t="shared" si="1"/>
        <v/>
      </c>
      <c r="F14" s="62"/>
      <c r="G14" s="62"/>
      <c r="H14" s="62"/>
      <c r="I14" s="62"/>
      <c r="J14" s="62"/>
      <c r="K14" s="64"/>
      <c r="L14" s="1"/>
      <c r="M14" s="1"/>
      <c r="N14" s="1">
        <f t="shared" si="2"/>
        <v>0</v>
      </c>
    </row>
    <row r="15" spans="1:14" x14ac:dyDescent="0.3">
      <c r="A15" s="57" t="str">
        <f t="shared" si="0"/>
        <v/>
      </c>
      <c r="B15" s="69"/>
      <c r="C15" s="69"/>
      <c r="D15" s="63" t="s">
        <v>0</v>
      </c>
      <c r="E15" s="63" t="str">
        <f t="shared" si="1"/>
        <v/>
      </c>
      <c r="F15" s="62"/>
      <c r="G15" s="62"/>
      <c r="H15" s="62"/>
      <c r="I15" s="62"/>
      <c r="J15" s="62"/>
      <c r="K15" s="64"/>
      <c r="N15" s="1">
        <f t="shared" si="2"/>
        <v>0</v>
      </c>
    </row>
    <row r="16" spans="1:14" x14ac:dyDescent="0.3">
      <c r="A16" s="57" t="str">
        <f t="shared" si="0"/>
        <v/>
      </c>
      <c r="B16" s="69"/>
      <c r="C16" s="69"/>
      <c r="D16" s="63" t="s">
        <v>0</v>
      </c>
      <c r="E16" s="63" t="str">
        <f t="shared" si="1"/>
        <v/>
      </c>
      <c r="F16" s="62"/>
      <c r="G16" s="62"/>
      <c r="H16" s="62"/>
      <c r="I16" s="62"/>
      <c r="J16" s="62"/>
      <c r="K16" s="64"/>
      <c r="N16" s="1">
        <f t="shared" si="2"/>
        <v>0</v>
      </c>
    </row>
    <row r="17" spans="1:14" x14ac:dyDescent="0.3">
      <c r="A17" s="57" t="str">
        <f t="shared" si="0"/>
        <v/>
      </c>
      <c r="B17" s="69"/>
      <c r="C17" s="69"/>
      <c r="D17" s="63" t="s">
        <v>0</v>
      </c>
      <c r="E17" s="63" t="str">
        <f t="shared" si="1"/>
        <v/>
      </c>
      <c r="F17" s="62"/>
      <c r="G17" s="62"/>
      <c r="H17" s="62"/>
      <c r="I17" s="62"/>
      <c r="J17" s="62"/>
      <c r="K17" s="64"/>
      <c r="N17" s="1">
        <f t="shared" si="2"/>
        <v>0</v>
      </c>
    </row>
    <row r="18" spans="1:14" x14ac:dyDescent="0.3">
      <c r="A18" s="57" t="str">
        <f t="shared" si="0"/>
        <v/>
      </c>
      <c r="B18" s="69"/>
      <c r="C18" s="69"/>
      <c r="D18" s="63" t="s">
        <v>0</v>
      </c>
      <c r="E18" s="63" t="str">
        <f t="shared" si="1"/>
        <v/>
      </c>
      <c r="F18" s="62"/>
      <c r="G18" s="62"/>
      <c r="H18" s="62"/>
      <c r="I18" s="62"/>
      <c r="J18" s="62"/>
      <c r="K18" s="64"/>
      <c r="N18" s="1">
        <f t="shared" si="2"/>
        <v>0</v>
      </c>
    </row>
    <row r="19" spans="1:14" x14ac:dyDescent="0.3">
      <c r="A19" s="57" t="str">
        <f t="shared" si="0"/>
        <v/>
      </c>
      <c r="B19" s="69"/>
      <c r="C19" s="69"/>
      <c r="D19" s="63" t="s">
        <v>0</v>
      </c>
      <c r="E19" s="63" t="str">
        <f t="shared" si="1"/>
        <v/>
      </c>
      <c r="F19" s="62"/>
      <c r="G19" s="62"/>
      <c r="H19" s="62"/>
      <c r="I19" s="62"/>
      <c r="J19" s="62"/>
      <c r="K19" s="64"/>
      <c r="N19" s="1">
        <f t="shared" si="2"/>
        <v>0</v>
      </c>
    </row>
    <row r="20" spans="1:14" x14ac:dyDescent="0.3">
      <c r="A20" s="57" t="str">
        <f t="shared" si="0"/>
        <v/>
      </c>
      <c r="B20" s="69"/>
      <c r="C20" s="69"/>
      <c r="D20" s="63" t="s">
        <v>0</v>
      </c>
      <c r="E20" s="63" t="str">
        <f t="shared" si="1"/>
        <v/>
      </c>
      <c r="F20" s="62"/>
      <c r="G20" s="62"/>
      <c r="H20" s="62"/>
      <c r="I20" s="62"/>
      <c r="J20" s="62"/>
      <c r="K20" s="64"/>
      <c r="N20" s="1">
        <f t="shared" si="2"/>
        <v>0</v>
      </c>
    </row>
    <row r="21" spans="1:14" x14ac:dyDescent="0.3">
      <c r="A21" s="57" t="str">
        <f t="shared" si="0"/>
        <v/>
      </c>
      <c r="B21" s="69"/>
      <c r="C21" s="69"/>
      <c r="D21" s="63" t="s">
        <v>0</v>
      </c>
      <c r="E21" s="63" t="str">
        <f t="shared" si="1"/>
        <v/>
      </c>
      <c r="F21" s="62"/>
      <c r="G21" s="62"/>
      <c r="H21" s="62"/>
      <c r="I21" s="62"/>
      <c r="J21" s="62"/>
      <c r="K21" s="64"/>
      <c r="N21" s="1">
        <f t="shared" si="2"/>
        <v>0</v>
      </c>
    </row>
    <row r="22" spans="1:14" x14ac:dyDescent="0.3">
      <c r="A22" s="57" t="str">
        <f t="shared" si="0"/>
        <v/>
      </c>
      <c r="B22" s="69"/>
      <c r="C22" s="69"/>
      <c r="D22" s="63" t="s">
        <v>0</v>
      </c>
      <c r="E22" s="63" t="str">
        <f t="shared" si="1"/>
        <v/>
      </c>
      <c r="F22" s="62"/>
      <c r="G22" s="62"/>
      <c r="H22" s="62"/>
      <c r="I22" s="62"/>
      <c r="J22" s="62"/>
      <c r="K22" s="64"/>
      <c r="N22" s="1">
        <f t="shared" si="2"/>
        <v>0</v>
      </c>
    </row>
    <row r="23" spans="1:14" x14ac:dyDescent="0.3">
      <c r="A23" s="57" t="str">
        <f t="shared" si="0"/>
        <v/>
      </c>
      <c r="B23" s="69"/>
      <c r="C23" s="69"/>
      <c r="D23" s="63" t="s">
        <v>0</v>
      </c>
      <c r="E23" s="63" t="str">
        <f t="shared" si="1"/>
        <v/>
      </c>
      <c r="F23" s="62"/>
      <c r="G23" s="62"/>
      <c r="H23" s="62"/>
      <c r="I23" s="62"/>
      <c r="J23" s="62"/>
      <c r="K23" s="64"/>
      <c r="N23" s="1">
        <f t="shared" si="2"/>
        <v>0</v>
      </c>
    </row>
    <row r="24" spans="1:14" x14ac:dyDescent="0.3">
      <c r="A24" s="57" t="str">
        <f t="shared" si="0"/>
        <v/>
      </c>
      <c r="B24" s="69"/>
      <c r="C24" s="69"/>
      <c r="D24" s="63" t="s">
        <v>0</v>
      </c>
      <c r="E24" s="63" t="str">
        <f t="shared" si="1"/>
        <v/>
      </c>
      <c r="F24" s="62"/>
      <c r="G24" s="62"/>
      <c r="H24" s="62"/>
      <c r="I24" s="62"/>
      <c r="J24" s="62"/>
      <c r="K24" s="64"/>
      <c r="N24" s="1">
        <f t="shared" si="2"/>
        <v>0</v>
      </c>
    </row>
    <row r="25" spans="1:14" x14ac:dyDescent="0.3">
      <c r="A25" s="57" t="str">
        <f t="shared" si="0"/>
        <v/>
      </c>
      <c r="B25" s="69"/>
      <c r="C25" s="69"/>
      <c r="D25" s="63" t="s">
        <v>0</v>
      </c>
      <c r="E25" s="63" t="str">
        <f t="shared" si="1"/>
        <v/>
      </c>
      <c r="F25" s="62"/>
      <c r="G25" s="62"/>
      <c r="H25" s="62"/>
      <c r="I25" s="62"/>
      <c r="J25" s="62"/>
      <c r="K25" s="64"/>
      <c r="N25" s="1">
        <f t="shared" si="2"/>
        <v>0</v>
      </c>
    </row>
    <row r="26" spans="1:14" x14ac:dyDescent="0.3">
      <c r="A26" s="57" t="str">
        <f t="shared" si="0"/>
        <v/>
      </c>
      <c r="B26" s="69"/>
      <c r="C26" s="69"/>
      <c r="D26" s="63" t="s">
        <v>0</v>
      </c>
      <c r="E26" s="63" t="str">
        <f t="shared" si="1"/>
        <v/>
      </c>
      <c r="F26" s="62"/>
      <c r="G26" s="62"/>
      <c r="H26" s="62"/>
      <c r="I26" s="62"/>
      <c r="J26" s="62"/>
      <c r="K26" s="64"/>
      <c r="N26" s="1">
        <f t="shared" si="2"/>
        <v>0</v>
      </c>
    </row>
    <row r="27" spans="1:14" x14ac:dyDescent="0.3">
      <c r="A27" s="57" t="str">
        <f t="shared" si="0"/>
        <v/>
      </c>
      <c r="B27" s="72"/>
      <c r="C27" s="69"/>
      <c r="D27" s="63" t="s">
        <v>0</v>
      </c>
      <c r="E27" s="63" t="str">
        <f t="shared" si="1"/>
        <v/>
      </c>
      <c r="F27" s="62"/>
      <c r="G27" s="62"/>
      <c r="H27" s="62"/>
      <c r="I27" s="62"/>
      <c r="J27" s="62"/>
      <c r="K27" s="64"/>
      <c r="N27" s="1">
        <f t="shared" si="2"/>
        <v>0</v>
      </c>
    </row>
    <row r="28" spans="1:14" x14ac:dyDescent="0.3">
      <c r="A28" s="57" t="str">
        <f t="shared" si="0"/>
        <v/>
      </c>
      <c r="B28" s="69"/>
      <c r="C28" s="69"/>
      <c r="D28" s="63" t="s">
        <v>0</v>
      </c>
      <c r="E28" s="63" t="str">
        <f t="shared" si="1"/>
        <v/>
      </c>
      <c r="F28" s="62"/>
      <c r="G28" s="62"/>
      <c r="H28" s="62"/>
      <c r="I28" s="62"/>
      <c r="J28" s="62"/>
      <c r="K28" s="64"/>
      <c r="N28" s="1">
        <f t="shared" si="2"/>
        <v>0</v>
      </c>
    </row>
    <row r="29" spans="1:14" x14ac:dyDescent="0.3">
      <c r="A29" s="57" t="str">
        <f t="shared" si="0"/>
        <v/>
      </c>
      <c r="B29" s="69"/>
      <c r="C29" s="69"/>
      <c r="D29" s="63" t="s">
        <v>0</v>
      </c>
      <c r="E29" s="63" t="str">
        <f t="shared" si="1"/>
        <v/>
      </c>
      <c r="F29" s="62"/>
      <c r="G29" s="62"/>
      <c r="H29" s="62"/>
      <c r="I29" s="62"/>
      <c r="J29" s="62"/>
      <c r="K29" s="64"/>
      <c r="N29" s="1">
        <f t="shared" si="2"/>
        <v>0</v>
      </c>
    </row>
    <row r="30" spans="1:14" x14ac:dyDescent="0.3">
      <c r="A30" s="57" t="str">
        <f t="shared" si="0"/>
        <v/>
      </c>
      <c r="B30" s="69"/>
      <c r="C30" s="69"/>
      <c r="D30" s="63" t="s">
        <v>0</v>
      </c>
      <c r="E30" s="63" t="str">
        <f t="shared" si="1"/>
        <v/>
      </c>
      <c r="F30" s="62"/>
      <c r="G30" s="62"/>
      <c r="H30" s="62"/>
      <c r="I30" s="62"/>
      <c r="J30" s="62"/>
      <c r="K30" s="64"/>
      <c r="N30" s="1">
        <f t="shared" si="2"/>
        <v>0</v>
      </c>
    </row>
    <row r="31" spans="1:14" x14ac:dyDescent="0.3">
      <c r="A31" s="57" t="str">
        <f t="shared" si="0"/>
        <v/>
      </c>
      <c r="B31" s="69"/>
      <c r="C31" s="69"/>
      <c r="D31" s="63" t="s">
        <v>0</v>
      </c>
      <c r="E31" s="63" t="str">
        <f t="shared" si="1"/>
        <v/>
      </c>
      <c r="F31" s="62"/>
      <c r="G31" s="62"/>
      <c r="H31" s="62"/>
      <c r="I31" s="62"/>
      <c r="J31" s="62"/>
      <c r="K31" s="64"/>
      <c r="N31" s="1">
        <f t="shared" si="2"/>
        <v>0</v>
      </c>
    </row>
    <row r="32" spans="1:14" x14ac:dyDescent="0.3">
      <c r="A32" s="57" t="str">
        <f t="shared" si="0"/>
        <v/>
      </c>
      <c r="B32" s="69"/>
      <c r="C32" s="69"/>
      <c r="D32" s="63" t="s">
        <v>0</v>
      </c>
      <c r="E32" s="63" t="str">
        <f t="shared" si="1"/>
        <v/>
      </c>
      <c r="F32" s="62"/>
      <c r="G32" s="62"/>
      <c r="H32" s="62"/>
      <c r="I32" s="62"/>
      <c r="J32" s="62"/>
      <c r="K32" s="64"/>
      <c r="N32" s="1">
        <f t="shared" si="2"/>
        <v>0</v>
      </c>
    </row>
    <row r="33" spans="1:14" x14ac:dyDescent="0.3">
      <c r="A33" s="57" t="str">
        <f t="shared" si="0"/>
        <v/>
      </c>
      <c r="B33" s="69"/>
      <c r="C33" s="69"/>
      <c r="D33" s="63" t="s">
        <v>0</v>
      </c>
      <c r="E33" s="63" t="str">
        <f t="shared" si="1"/>
        <v/>
      </c>
      <c r="F33" s="62"/>
      <c r="G33" s="62"/>
      <c r="H33" s="62"/>
      <c r="I33" s="62"/>
      <c r="J33" s="62"/>
      <c r="K33" s="64"/>
      <c r="N33" s="1">
        <f t="shared" si="2"/>
        <v>0</v>
      </c>
    </row>
    <row r="34" spans="1:14" x14ac:dyDescent="0.3">
      <c r="A34" s="57" t="str">
        <f t="shared" si="0"/>
        <v/>
      </c>
      <c r="B34" s="69"/>
      <c r="C34" s="69"/>
      <c r="D34" s="63" t="s">
        <v>0</v>
      </c>
      <c r="E34" s="63" t="str">
        <f t="shared" si="1"/>
        <v/>
      </c>
      <c r="F34" s="62"/>
      <c r="G34" s="62"/>
      <c r="H34" s="62"/>
      <c r="I34" s="62"/>
      <c r="J34" s="62"/>
      <c r="K34" s="64"/>
      <c r="N34" s="1">
        <f t="shared" si="2"/>
        <v>0</v>
      </c>
    </row>
    <row r="35" spans="1:14" x14ac:dyDescent="0.3">
      <c r="A35" s="57" t="str">
        <f t="shared" si="0"/>
        <v/>
      </c>
      <c r="B35" s="69"/>
      <c r="C35" s="69"/>
      <c r="D35" s="63" t="s">
        <v>0</v>
      </c>
      <c r="E35" s="63" t="str">
        <f t="shared" si="1"/>
        <v/>
      </c>
      <c r="F35" s="62"/>
      <c r="G35" s="62"/>
      <c r="H35" s="62"/>
      <c r="I35" s="62"/>
      <c r="J35" s="62"/>
      <c r="K35" s="64"/>
      <c r="N35" s="1">
        <f t="shared" si="2"/>
        <v>0</v>
      </c>
    </row>
    <row r="36" spans="1:14" x14ac:dyDescent="0.3">
      <c r="A36" s="57" t="str">
        <f t="shared" si="0"/>
        <v/>
      </c>
      <c r="B36" s="69"/>
      <c r="C36" s="69"/>
      <c r="D36" s="63" t="s">
        <v>0</v>
      </c>
      <c r="E36" s="63" t="str">
        <f t="shared" si="1"/>
        <v/>
      </c>
      <c r="F36" s="62"/>
      <c r="G36" s="62"/>
      <c r="H36" s="62"/>
      <c r="I36" s="62"/>
      <c r="J36" s="62"/>
      <c r="K36" s="64"/>
      <c r="N36" s="1">
        <f t="shared" si="2"/>
        <v>0</v>
      </c>
    </row>
    <row r="37" spans="1:14" x14ac:dyDescent="0.3">
      <c r="A37" s="57" t="str">
        <f t="shared" si="0"/>
        <v/>
      </c>
      <c r="B37" s="69"/>
      <c r="C37" s="69"/>
      <c r="D37" s="63" t="s">
        <v>0</v>
      </c>
      <c r="E37" s="63" t="str">
        <f t="shared" si="1"/>
        <v/>
      </c>
      <c r="F37" s="62"/>
      <c r="G37" s="62"/>
      <c r="H37" s="62"/>
      <c r="I37" s="62"/>
      <c r="J37" s="62"/>
      <c r="K37" s="64"/>
      <c r="N37" s="1">
        <f t="shared" si="2"/>
        <v>0</v>
      </c>
    </row>
    <row r="38" spans="1:14" x14ac:dyDescent="0.3">
      <c r="A38" s="57" t="str">
        <f t="shared" si="0"/>
        <v/>
      </c>
      <c r="B38" s="69"/>
      <c r="C38" s="69"/>
      <c r="D38" s="63" t="s">
        <v>0</v>
      </c>
      <c r="E38" s="63" t="str">
        <f t="shared" si="1"/>
        <v/>
      </c>
      <c r="F38" s="62"/>
      <c r="G38" s="62"/>
      <c r="H38" s="62"/>
      <c r="I38" s="62"/>
      <c r="J38" s="62"/>
      <c r="K38" s="64"/>
      <c r="N38" s="1">
        <f t="shared" si="2"/>
        <v>0</v>
      </c>
    </row>
    <row r="39" spans="1:14" x14ac:dyDescent="0.3">
      <c r="A39" s="57" t="str">
        <f t="shared" si="0"/>
        <v/>
      </c>
      <c r="B39" s="69"/>
      <c r="C39" s="69"/>
      <c r="D39" s="63" t="s">
        <v>0</v>
      </c>
      <c r="E39" s="63" t="str">
        <f t="shared" si="1"/>
        <v/>
      </c>
      <c r="F39" s="62"/>
      <c r="G39" s="62"/>
      <c r="H39" s="62"/>
      <c r="I39" s="62"/>
      <c r="J39" s="62"/>
      <c r="K39" s="64"/>
      <c r="N39" s="1">
        <f t="shared" si="2"/>
        <v>0</v>
      </c>
    </row>
    <row r="40" spans="1:14" x14ac:dyDescent="0.3">
      <c r="A40" s="57" t="str">
        <f t="shared" si="0"/>
        <v/>
      </c>
      <c r="B40" s="69"/>
      <c r="C40" s="69"/>
      <c r="D40" s="63" t="s">
        <v>0</v>
      </c>
      <c r="E40" s="63" t="str">
        <f t="shared" si="1"/>
        <v/>
      </c>
      <c r="F40" s="62"/>
      <c r="G40" s="62"/>
      <c r="H40" s="62"/>
      <c r="I40" s="62"/>
      <c r="J40" s="62"/>
      <c r="K40" s="64"/>
      <c r="N40" s="1">
        <f t="shared" si="2"/>
        <v>0</v>
      </c>
    </row>
    <row r="41" spans="1:14" x14ac:dyDescent="0.3">
      <c r="A41" s="57" t="str">
        <f t="shared" si="0"/>
        <v/>
      </c>
      <c r="B41" s="69"/>
      <c r="C41" s="69"/>
      <c r="D41" s="63" t="s">
        <v>0</v>
      </c>
      <c r="E41" s="63" t="str">
        <f t="shared" si="1"/>
        <v/>
      </c>
      <c r="F41" s="62"/>
      <c r="G41" s="62"/>
      <c r="H41" s="62"/>
      <c r="I41" s="62"/>
      <c r="J41" s="62"/>
      <c r="K41" s="64"/>
      <c r="N41" s="1">
        <f t="shared" si="2"/>
        <v>0</v>
      </c>
    </row>
    <row r="42" spans="1:14" x14ac:dyDescent="0.3">
      <c r="A42" s="57" t="str">
        <f t="shared" si="0"/>
        <v/>
      </c>
      <c r="B42" s="69"/>
      <c r="C42" s="69"/>
      <c r="D42" s="63" t="s">
        <v>0</v>
      </c>
      <c r="E42" s="63" t="str">
        <f t="shared" si="1"/>
        <v/>
      </c>
      <c r="F42" s="62"/>
      <c r="G42" s="62"/>
      <c r="H42" s="62"/>
      <c r="I42" s="62"/>
      <c r="J42" s="62"/>
      <c r="K42" s="64"/>
      <c r="N42" s="1">
        <f t="shared" si="2"/>
        <v>0</v>
      </c>
    </row>
    <row r="43" spans="1:14" x14ac:dyDescent="0.3">
      <c r="A43" s="57" t="str">
        <f t="shared" si="0"/>
        <v/>
      </c>
      <c r="B43" s="69"/>
      <c r="C43" s="69"/>
      <c r="D43" s="63" t="s">
        <v>0</v>
      </c>
      <c r="E43" s="63" t="str">
        <f t="shared" si="1"/>
        <v/>
      </c>
      <c r="F43" s="62"/>
      <c r="G43" s="62"/>
      <c r="H43" s="62"/>
      <c r="I43" s="62"/>
      <c r="J43" s="62"/>
      <c r="K43" s="64"/>
      <c r="N43" s="1">
        <f t="shared" si="2"/>
        <v>0</v>
      </c>
    </row>
    <row r="44" spans="1:14" x14ac:dyDescent="0.3">
      <c r="A44" s="57" t="str">
        <f t="shared" si="0"/>
        <v/>
      </c>
      <c r="B44" s="69"/>
      <c r="C44" s="69"/>
      <c r="D44" s="63" t="s">
        <v>0</v>
      </c>
      <c r="E44" s="63" t="str">
        <f t="shared" si="1"/>
        <v/>
      </c>
      <c r="F44" s="62"/>
      <c r="G44" s="62"/>
      <c r="H44" s="62"/>
      <c r="I44" s="62"/>
      <c r="J44" s="62"/>
      <c r="K44" s="64"/>
      <c r="N44" s="1">
        <f t="shared" si="2"/>
        <v>0</v>
      </c>
    </row>
    <row r="45" spans="1:14" x14ac:dyDescent="0.3">
      <c r="A45" s="57" t="str">
        <f t="shared" si="0"/>
        <v/>
      </c>
      <c r="B45" s="69"/>
      <c r="C45" s="69"/>
      <c r="D45" s="63" t="s">
        <v>0</v>
      </c>
      <c r="E45" s="63" t="str">
        <f t="shared" si="1"/>
        <v/>
      </c>
      <c r="F45" s="62"/>
      <c r="G45" s="62"/>
      <c r="H45" s="62"/>
      <c r="I45" s="62"/>
      <c r="J45" s="62"/>
      <c r="K45" s="64"/>
      <c r="N45" s="1">
        <f t="shared" si="2"/>
        <v>0</v>
      </c>
    </row>
    <row r="46" spans="1:14" x14ac:dyDescent="0.3">
      <c r="A46" s="57" t="str">
        <f t="shared" si="0"/>
        <v/>
      </c>
      <c r="B46" s="69"/>
      <c r="C46" s="69"/>
      <c r="D46" s="63" t="s">
        <v>0</v>
      </c>
      <c r="E46" s="63" t="str">
        <f t="shared" si="1"/>
        <v/>
      </c>
      <c r="F46" s="62"/>
      <c r="G46" s="62"/>
      <c r="H46" s="62"/>
      <c r="I46" s="62"/>
      <c r="J46" s="62"/>
      <c r="K46" s="64"/>
      <c r="N46" s="1">
        <f t="shared" si="2"/>
        <v>0</v>
      </c>
    </row>
    <row r="47" spans="1:14" x14ac:dyDescent="0.3">
      <c r="A47" s="57" t="str">
        <f t="shared" si="0"/>
        <v/>
      </c>
      <c r="B47" s="69"/>
      <c r="C47" s="69"/>
      <c r="D47" s="63" t="s">
        <v>0</v>
      </c>
      <c r="E47" s="63" t="str">
        <f t="shared" si="1"/>
        <v/>
      </c>
      <c r="F47" s="62"/>
      <c r="G47" s="62"/>
      <c r="H47" s="62"/>
      <c r="I47" s="62"/>
      <c r="J47" s="62"/>
      <c r="K47" s="64"/>
      <c r="N47" s="1">
        <f t="shared" si="2"/>
        <v>0</v>
      </c>
    </row>
    <row r="48" spans="1:14" x14ac:dyDescent="0.3">
      <c r="A48" s="57" t="str">
        <f t="shared" si="0"/>
        <v/>
      </c>
      <c r="B48" s="69"/>
      <c r="C48" s="69"/>
      <c r="D48" s="63" t="s">
        <v>0</v>
      </c>
      <c r="E48" s="63" t="str">
        <f t="shared" si="1"/>
        <v/>
      </c>
      <c r="F48" s="62"/>
      <c r="G48" s="62"/>
      <c r="H48" s="62"/>
      <c r="I48" s="62"/>
      <c r="J48" s="62"/>
      <c r="K48" s="64"/>
      <c r="N48" s="1">
        <f t="shared" si="2"/>
        <v>0</v>
      </c>
    </row>
    <row r="49" spans="1:14" ht="15" thickBot="1" x14ac:dyDescent="0.35">
      <c r="A49" s="58" t="str">
        <f t="shared" si="0"/>
        <v/>
      </c>
      <c r="B49" s="71"/>
      <c r="C49" s="71"/>
      <c r="D49" s="66" t="s">
        <v>0</v>
      </c>
      <c r="E49" s="66" t="str">
        <f t="shared" si="1"/>
        <v/>
      </c>
      <c r="F49" s="65"/>
      <c r="G49" s="65"/>
      <c r="H49" s="65"/>
      <c r="I49" s="65"/>
      <c r="J49" s="65"/>
      <c r="K49" s="67"/>
      <c r="N49" s="1">
        <f t="shared" si="2"/>
        <v>0</v>
      </c>
    </row>
    <row r="50" spans="1:14" ht="15" thickTop="1" x14ac:dyDescent="0.3">
      <c r="N50" s="1">
        <f t="shared" si="2"/>
        <v>0</v>
      </c>
    </row>
    <row r="51" spans="1:14" x14ac:dyDescent="0.3"/>
    <row r="52" spans="1:14" x14ac:dyDescent="0.3"/>
    <row r="53" spans="1:14" x14ac:dyDescent="0.3"/>
  </sheetData>
  <mergeCells count="13">
    <mergeCell ref="J3:J6"/>
    <mergeCell ref="K3:K6"/>
    <mergeCell ref="A3:A6"/>
    <mergeCell ref="E2:F2"/>
    <mergeCell ref="B3:B6"/>
    <mergeCell ref="C3:C6"/>
    <mergeCell ref="D3:D6"/>
    <mergeCell ref="E3:E6"/>
    <mergeCell ref="F3:F6"/>
    <mergeCell ref="G3:G6"/>
    <mergeCell ref="H3:H6"/>
    <mergeCell ref="I3:I6"/>
    <mergeCell ref="H2:K2"/>
  </mergeCells>
  <conditionalFormatting sqref="E7:E49">
    <cfRule type="expression" dxfId="3" priority="1">
      <formula>$B7&lt;&gt;""</formula>
    </cfRule>
  </conditionalFormatting>
  <conditionalFormatting sqref="G2">
    <cfRule type="expression" dxfId="2" priority="50">
      <formula>$F$14=""</formula>
    </cfRule>
    <cfRule type="expression" dxfId="1" priority="51">
      <formula>$F$14&gt;SUM($E7:$E160)</formula>
    </cfRule>
  </conditionalFormatting>
  <conditionalFormatting sqref="K7:K49">
    <cfRule type="expression" dxfId="0" priority="4">
      <formula>AND(OR($A7&lt;&gt;"",$B7&lt;&gt;""),$F7&lt;&gt;"",$K7="")</formula>
    </cfRule>
  </conditionalFormatting>
  <dataValidations count="3">
    <dataValidation type="list" allowBlank="1" sqref="K7:K49" xr:uid="{00000000-0002-0000-0100-000000000000}">
      <formula1>usefor</formula1>
    </dataValidation>
    <dataValidation type="list" allowBlank="1" showInputMessage="1" showErrorMessage="1" sqref="D7:D49" xr:uid="{00000000-0002-0000-0100-000001000000}">
      <formula1>"Yes,No"</formula1>
    </dataValidation>
    <dataValidation type="whole" allowBlank="1" sqref="E7:E49" xr:uid="{00000000-0002-0000-0100-000002000000}">
      <formula1>1</formula1>
      <formula2>25</formula2>
    </dataValidation>
  </dataValidations>
  <pageMargins left="0.70866141732283472" right="0.70866141732283472" top="2.3125" bottom="0.74803149606299213" header="0.31496062992125984" footer="0.31496062992125984"/>
  <pageSetup paperSize="9" orientation="landscape" r:id="rId1"/>
  <headerFooter>
    <oddHeader>&amp;L&amp;G</oddHeader>
    <oddFooter>&amp;CH-1133 Budapest, Visegrádi utca 106. Mail address: H-1376 Budapest, P.O.Box: 997. E-mail:feo@nmhh.hu&amp;R&amp;N/&amp;P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unka2"/>
  <dimension ref="A1:F212"/>
  <sheetViews>
    <sheetView workbookViewId="0">
      <selection activeCell="S6" sqref="S6"/>
    </sheetView>
  </sheetViews>
  <sheetFormatPr defaultRowHeight="14.4" x14ac:dyDescent="0.3"/>
  <cols>
    <col min="1" max="1" width="21.5546875" style="13" customWidth="1"/>
    <col min="2" max="6" width="8" customWidth="1"/>
  </cols>
  <sheetData>
    <row r="1" spans="1:6" x14ac:dyDescent="0.3">
      <c r="A1" s="10" t="s">
        <v>52</v>
      </c>
      <c r="B1" s="11"/>
      <c r="F1" s="6" t="s">
        <v>36</v>
      </c>
    </row>
    <row r="2" spans="1:6" x14ac:dyDescent="0.3">
      <c r="A2" s="12" t="s">
        <v>53</v>
      </c>
      <c r="B2" s="11"/>
      <c r="F2" s="6" t="s">
        <v>37</v>
      </c>
    </row>
    <row r="3" spans="1:6" x14ac:dyDescent="0.3">
      <c r="A3" s="12" t="s">
        <v>54</v>
      </c>
      <c r="F3" s="6" t="s">
        <v>38</v>
      </c>
    </row>
    <row r="4" spans="1:6" x14ac:dyDescent="0.3">
      <c r="A4" s="12" t="s">
        <v>55</v>
      </c>
      <c r="F4" s="6" t="s">
        <v>39</v>
      </c>
    </row>
    <row r="5" spans="1:6" x14ac:dyDescent="0.3">
      <c r="A5" s="12" t="s">
        <v>56</v>
      </c>
      <c r="F5" s="6" t="s">
        <v>40</v>
      </c>
    </row>
    <row r="6" spans="1:6" x14ac:dyDescent="0.3">
      <c r="A6" s="12" t="s">
        <v>57</v>
      </c>
      <c r="F6" s="6" t="s">
        <v>41</v>
      </c>
    </row>
    <row r="7" spans="1:6" x14ac:dyDescent="0.3">
      <c r="A7" s="12" t="s">
        <v>58</v>
      </c>
      <c r="F7" s="6" t="s">
        <v>42</v>
      </c>
    </row>
    <row r="8" spans="1:6" x14ac:dyDescent="0.3">
      <c r="A8" s="12" t="s">
        <v>59</v>
      </c>
      <c r="F8" s="6" t="s">
        <v>43</v>
      </c>
    </row>
    <row r="9" spans="1:6" x14ac:dyDescent="0.3">
      <c r="A9" s="12" t="s">
        <v>60</v>
      </c>
      <c r="F9" s="6" t="s">
        <v>44</v>
      </c>
    </row>
    <row r="10" spans="1:6" x14ac:dyDescent="0.3">
      <c r="A10" s="12" t="s">
        <v>61</v>
      </c>
      <c r="F10" s="6" t="s">
        <v>45</v>
      </c>
    </row>
    <row r="11" spans="1:6" x14ac:dyDescent="0.3">
      <c r="A11" s="12" t="s">
        <v>62</v>
      </c>
      <c r="F11" s="6" t="s">
        <v>46</v>
      </c>
    </row>
    <row r="12" spans="1:6" x14ac:dyDescent="0.3">
      <c r="A12" s="12" t="s">
        <v>63</v>
      </c>
      <c r="F12" s="6" t="s">
        <v>47</v>
      </c>
    </row>
    <row r="13" spans="1:6" x14ac:dyDescent="0.3">
      <c r="A13" s="12" t="s">
        <v>64</v>
      </c>
      <c r="F13" s="6" t="s">
        <v>48</v>
      </c>
    </row>
    <row r="14" spans="1:6" x14ac:dyDescent="0.3">
      <c r="A14" s="12" t="s">
        <v>65</v>
      </c>
      <c r="F14" t="s">
        <v>49</v>
      </c>
    </row>
    <row r="15" spans="1:6" x14ac:dyDescent="0.3">
      <c r="A15" s="12" t="s">
        <v>66</v>
      </c>
      <c r="F15" s="6" t="s">
        <v>50</v>
      </c>
    </row>
    <row r="16" spans="1:6" x14ac:dyDescent="0.3">
      <c r="A16" s="12" t="s">
        <v>67</v>
      </c>
      <c r="F16" s="6" t="s">
        <v>51</v>
      </c>
    </row>
    <row r="17" spans="1:1" x14ac:dyDescent="0.3">
      <c r="A17" s="12" t="s">
        <v>68</v>
      </c>
    </row>
    <row r="18" spans="1:1" x14ac:dyDescent="0.3">
      <c r="A18" s="12" t="s">
        <v>69</v>
      </c>
    </row>
    <row r="19" spans="1:1" x14ac:dyDescent="0.3">
      <c r="A19" s="12" t="s">
        <v>70</v>
      </c>
    </row>
    <row r="20" spans="1:1" x14ac:dyDescent="0.3">
      <c r="A20" s="12" t="s">
        <v>71</v>
      </c>
    </row>
    <row r="21" spans="1:1" x14ac:dyDescent="0.3">
      <c r="A21" s="12" t="s">
        <v>72</v>
      </c>
    </row>
    <row r="22" spans="1:1" x14ac:dyDescent="0.3">
      <c r="A22" s="12" t="s">
        <v>73</v>
      </c>
    </row>
    <row r="23" spans="1:1" x14ac:dyDescent="0.3">
      <c r="A23" s="12" t="s">
        <v>74</v>
      </c>
    </row>
    <row r="24" spans="1:1" x14ac:dyDescent="0.3">
      <c r="A24" s="12" t="s">
        <v>75</v>
      </c>
    </row>
    <row r="25" spans="1:1" x14ac:dyDescent="0.3">
      <c r="A25" s="12" t="s">
        <v>76</v>
      </c>
    </row>
    <row r="26" spans="1:1" x14ac:dyDescent="0.3">
      <c r="A26" s="12" t="s">
        <v>77</v>
      </c>
    </row>
    <row r="27" spans="1:1" x14ac:dyDescent="0.3">
      <c r="A27" s="12" t="s">
        <v>78</v>
      </c>
    </row>
    <row r="28" spans="1:1" x14ac:dyDescent="0.3">
      <c r="A28" s="12" t="s">
        <v>79</v>
      </c>
    </row>
    <row r="29" spans="1:1" x14ac:dyDescent="0.3">
      <c r="A29" s="12" t="s">
        <v>80</v>
      </c>
    </row>
    <row r="30" spans="1:1" x14ac:dyDescent="0.3">
      <c r="A30" s="12" t="s">
        <v>81</v>
      </c>
    </row>
    <row r="31" spans="1:1" x14ac:dyDescent="0.3">
      <c r="A31" s="12" t="s">
        <v>82</v>
      </c>
    </row>
    <row r="32" spans="1:1" x14ac:dyDescent="0.3">
      <c r="A32" s="12" t="s">
        <v>83</v>
      </c>
    </row>
    <row r="33" spans="1:1" x14ac:dyDescent="0.3">
      <c r="A33" s="12" t="s">
        <v>84</v>
      </c>
    </row>
    <row r="34" spans="1:1" x14ac:dyDescent="0.3">
      <c r="A34" s="12" t="s">
        <v>85</v>
      </c>
    </row>
    <row r="35" spans="1:1" x14ac:dyDescent="0.3">
      <c r="A35" s="12" t="s">
        <v>86</v>
      </c>
    </row>
    <row r="36" spans="1:1" x14ac:dyDescent="0.3">
      <c r="A36" s="12" t="s">
        <v>87</v>
      </c>
    </row>
    <row r="37" spans="1:1" x14ac:dyDescent="0.3">
      <c r="A37" s="12" t="s">
        <v>88</v>
      </c>
    </row>
    <row r="38" spans="1:1" x14ac:dyDescent="0.3">
      <c r="A38" s="12" t="s">
        <v>89</v>
      </c>
    </row>
    <row r="39" spans="1:1" x14ac:dyDescent="0.3">
      <c r="A39" s="12" t="s">
        <v>90</v>
      </c>
    </row>
    <row r="40" spans="1:1" x14ac:dyDescent="0.3">
      <c r="A40" s="12" t="s">
        <v>91</v>
      </c>
    </row>
    <row r="41" spans="1:1" x14ac:dyDescent="0.3">
      <c r="A41" s="12" t="s">
        <v>92</v>
      </c>
    </row>
    <row r="42" spans="1:1" x14ac:dyDescent="0.3">
      <c r="A42" s="12" t="s">
        <v>93</v>
      </c>
    </row>
    <row r="43" spans="1:1" x14ac:dyDescent="0.3">
      <c r="A43" s="12" t="s">
        <v>94</v>
      </c>
    </row>
    <row r="44" spans="1:1" x14ac:dyDescent="0.3">
      <c r="A44" s="12" t="s">
        <v>95</v>
      </c>
    </row>
    <row r="45" spans="1:1" x14ac:dyDescent="0.3">
      <c r="A45" s="12" t="s">
        <v>96</v>
      </c>
    </row>
    <row r="46" spans="1:1" x14ac:dyDescent="0.3">
      <c r="A46" s="12" t="s">
        <v>97</v>
      </c>
    </row>
    <row r="47" spans="1:1" x14ac:dyDescent="0.3">
      <c r="A47" s="12" t="s">
        <v>98</v>
      </c>
    </row>
    <row r="48" spans="1:1" x14ac:dyDescent="0.3">
      <c r="A48" s="12" t="s">
        <v>99</v>
      </c>
    </row>
    <row r="49" spans="1:1" x14ac:dyDescent="0.3">
      <c r="A49" s="12" t="s">
        <v>100</v>
      </c>
    </row>
    <row r="50" spans="1:1" x14ac:dyDescent="0.3">
      <c r="A50" s="12" t="s">
        <v>101</v>
      </c>
    </row>
    <row r="51" spans="1:1" x14ac:dyDescent="0.3">
      <c r="A51" s="12" t="s">
        <v>102</v>
      </c>
    </row>
    <row r="52" spans="1:1" x14ac:dyDescent="0.3">
      <c r="A52" s="12" t="s">
        <v>103</v>
      </c>
    </row>
    <row r="53" spans="1:1" x14ac:dyDescent="0.3">
      <c r="A53" s="12" t="s">
        <v>104</v>
      </c>
    </row>
    <row r="54" spans="1:1" x14ac:dyDescent="0.3">
      <c r="A54" s="12" t="s">
        <v>105</v>
      </c>
    </row>
    <row r="55" spans="1:1" x14ac:dyDescent="0.3">
      <c r="A55" s="12" t="s">
        <v>106</v>
      </c>
    </row>
    <row r="56" spans="1:1" x14ac:dyDescent="0.3">
      <c r="A56" s="12" t="s">
        <v>107</v>
      </c>
    </row>
    <row r="57" spans="1:1" x14ac:dyDescent="0.3">
      <c r="A57" s="12" t="s">
        <v>108</v>
      </c>
    </row>
    <row r="58" spans="1:1" x14ac:dyDescent="0.3">
      <c r="A58" s="12" t="s">
        <v>109</v>
      </c>
    </row>
    <row r="59" spans="1:1" x14ac:dyDescent="0.3">
      <c r="A59" s="12" t="s">
        <v>110</v>
      </c>
    </row>
    <row r="60" spans="1:1" x14ac:dyDescent="0.3">
      <c r="A60" s="12" t="s">
        <v>111</v>
      </c>
    </row>
    <row r="61" spans="1:1" x14ac:dyDescent="0.3">
      <c r="A61" s="12" t="s">
        <v>112</v>
      </c>
    </row>
    <row r="62" spans="1:1" x14ac:dyDescent="0.3">
      <c r="A62" s="12" t="s">
        <v>113</v>
      </c>
    </row>
    <row r="63" spans="1:1" x14ac:dyDescent="0.3">
      <c r="A63" s="12" t="s">
        <v>114</v>
      </c>
    </row>
    <row r="64" spans="1:1" x14ac:dyDescent="0.3">
      <c r="A64" s="12" t="s">
        <v>115</v>
      </c>
    </row>
    <row r="65" spans="1:1" x14ac:dyDescent="0.3">
      <c r="A65" s="12" t="s">
        <v>116</v>
      </c>
    </row>
    <row r="66" spans="1:1" x14ac:dyDescent="0.3">
      <c r="A66" s="12" t="s">
        <v>117</v>
      </c>
    </row>
    <row r="67" spans="1:1" x14ac:dyDescent="0.3">
      <c r="A67" s="12" t="s">
        <v>118</v>
      </c>
    </row>
    <row r="68" spans="1:1" x14ac:dyDescent="0.3">
      <c r="A68" s="12" t="s">
        <v>119</v>
      </c>
    </row>
    <row r="69" spans="1:1" x14ac:dyDescent="0.3">
      <c r="A69" s="12" t="s">
        <v>120</v>
      </c>
    </row>
    <row r="70" spans="1:1" x14ac:dyDescent="0.3">
      <c r="A70" s="12" t="s">
        <v>121</v>
      </c>
    </row>
    <row r="71" spans="1:1" x14ac:dyDescent="0.3">
      <c r="A71" s="12" t="s">
        <v>122</v>
      </c>
    </row>
    <row r="72" spans="1:1" x14ac:dyDescent="0.3">
      <c r="A72" s="12" t="s">
        <v>123</v>
      </c>
    </row>
    <row r="73" spans="1:1" x14ac:dyDescent="0.3">
      <c r="A73" s="12" t="s">
        <v>124</v>
      </c>
    </row>
    <row r="74" spans="1:1" x14ac:dyDescent="0.3">
      <c r="A74" s="12" t="s">
        <v>125</v>
      </c>
    </row>
    <row r="75" spans="1:1" x14ac:dyDescent="0.3">
      <c r="A75" s="12" t="s">
        <v>126</v>
      </c>
    </row>
    <row r="76" spans="1:1" x14ac:dyDescent="0.3">
      <c r="A76" s="12" t="s">
        <v>127</v>
      </c>
    </row>
    <row r="77" spans="1:1" x14ac:dyDescent="0.3">
      <c r="A77" s="12" t="s">
        <v>128</v>
      </c>
    </row>
    <row r="78" spans="1:1" x14ac:dyDescent="0.3">
      <c r="A78" s="12" t="s">
        <v>129</v>
      </c>
    </row>
    <row r="79" spans="1:1" x14ac:dyDescent="0.3">
      <c r="A79" s="12" t="s">
        <v>130</v>
      </c>
    </row>
    <row r="80" spans="1:1" x14ac:dyDescent="0.3">
      <c r="A80" s="12" t="s">
        <v>131</v>
      </c>
    </row>
    <row r="81" spans="1:1" x14ac:dyDescent="0.3">
      <c r="A81" s="12" t="s">
        <v>132</v>
      </c>
    </row>
    <row r="82" spans="1:1" x14ac:dyDescent="0.3">
      <c r="A82" s="12" t="s">
        <v>133</v>
      </c>
    </row>
    <row r="83" spans="1:1" x14ac:dyDescent="0.3">
      <c r="A83" s="12" t="s">
        <v>134</v>
      </c>
    </row>
    <row r="84" spans="1:1" x14ac:dyDescent="0.3">
      <c r="A84" s="12" t="s">
        <v>135</v>
      </c>
    </row>
    <row r="85" spans="1:1" x14ac:dyDescent="0.3">
      <c r="A85" s="12" t="s">
        <v>136</v>
      </c>
    </row>
    <row r="86" spans="1:1" x14ac:dyDescent="0.3">
      <c r="A86" s="12" t="s">
        <v>137</v>
      </c>
    </row>
    <row r="87" spans="1:1" x14ac:dyDescent="0.3">
      <c r="A87" s="12" t="s">
        <v>138</v>
      </c>
    </row>
    <row r="88" spans="1:1" x14ac:dyDescent="0.3">
      <c r="A88" s="12" t="s">
        <v>139</v>
      </c>
    </row>
    <row r="89" spans="1:1" x14ac:dyDescent="0.3">
      <c r="A89" s="12" t="s">
        <v>140</v>
      </c>
    </row>
    <row r="90" spans="1:1" x14ac:dyDescent="0.3">
      <c r="A90" s="12" t="s">
        <v>141</v>
      </c>
    </row>
    <row r="91" spans="1:1" ht="27" x14ac:dyDescent="0.3">
      <c r="A91" s="12" t="s">
        <v>142</v>
      </c>
    </row>
    <row r="92" spans="1:1" x14ac:dyDescent="0.3">
      <c r="A92" s="12" t="s">
        <v>143</v>
      </c>
    </row>
    <row r="93" spans="1:1" x14ac:dyDescent="0.3">
      <c r="A93" s="12" t="s">
        <v>144</v>
      </c>
    </row>
    <row r="94" spans="1:1" x14ac:dyDescent="0.3">
      <c r="A94" s="12" t="s">
        <v>145</v>
      </c>
    </row>
    <row r="95" spans="1:1" x14ac:dyDescent="0.3">
      <c r="A95" s="12" t="s">
        <v>146</v>
      </c>
    </row>
    <row r="96" spans="1:1" x14ac:dyDescent="0.3">
      <c r="A96" s="12" t="s">
        <v>147</v>
      </c>
    </row>
    <row r="97" spans="1:1" x14ac:dyDescent="0.3">
      <c r="A97" s="12" t="s">
        <v>148</v>
      </c>
    </row>
    <row r="98" spans="1:1" x14ac:dyDescent="0.3">
      <c r="A98" s="12" t="s">
        <v>149</v>
      </c>
    </row>
    <row r="99" spans="1:1" x14ac:dyDescent="0.3">
      <c r="A99" s="12" t="s">
        <v>150</v>
      </c>
    </row>
    <row r="100" spans="1:1" x14ac:dyDescent="0.3">
      <c r="A100" s="12" t="s">
        <v>151</v>
      </c>
    </row>
    <row r="101" spans="1:1" x14ac:dyDescent="0.3">
      <c r="A101" s="12" t="s">
        <v>152</v>
      </c>
    </row>
    <row r="102" spans="1:1" x14ac:dyDescent="0.3">
      <c r="A102" s="12" t="s">
        <v>153</v>
      </c>
    </row>
    <row r="103" spans="1:1" x14ac:dyDescent="0.3">
      <c r="A103" s="12" t="s">
        <v>154</v>
      </c>
    </row>
    <row r="104" spans="1:1" x14ac:dyDescent="0.3">
      <c r="A104" s="12" t="s">
        <v>155</v>
      </c>
    </row>
    <row r="105" spans="1:1" x14ac:dyDescent="0.3">
      <c r="A105" s="12" t="s">
        <v>156</v>
      </c>
    </row>
    <row r="106" spans="1:1" x14ac:dyDescent="0.3">
      <c r="A106" s="12" t="s">
        <v>157</v>
      </c>
    </row>
    <row r="107" spans="1:1" x14ac:dyDescent="0.3">
      <c r="A107" s="12" t="s">
        <v>158</v>
      </c>
    </row>
    <row r="108" spans="1:1" x14ac:dyDescent="0.3">
      <c r="A108" s="12" t="s">
        <v>159</v>
      </c>
    </row>
    <row r="109" spans="1:1" x14ac:dyDescent="0.3">
      <c r="A109" s="12" t="s">
        <v>160</v>
      </c>
    </row>
    <row r="110" spans="1:1" x14ac:dyDescent="0.3">
      <c r="A110" s="12" t="s">
        <v>161</v>
      </c>
    </row>
    <row r="111" spans="1:1" x14ac:dyDescent="0.3">
      <c r="A111" s="12" t="s">
        <v>162</v>
      </c>
    </row>
    <row r="112" spans="1:1" x14ac:dyDescent="0.3">
      <c r="A112" s="12" t="s">
        <v>163</v>
      </c>
    </row>
    <row r="113" spans="1:1" x14ac:dyDescent="0.3">
      <c r="A113" s="12" t="s">
        <v>164</v>
      </c>
    </row>
    <row r="114" spans="1:1" x14ac:dyDescent="0.3">
      <c r="A114" s="12" t="s">
        <v>165</v>
      </c>
    </row>
    <row r="115" spans="1:1" x14ac:dyDescent="0.3">
      <c r="A115" s="12" t="s">
        <v>166</v>
      </c>
    </row>
    <row r="116" spans="1:1" x14ac:dyDescent="0.3">
      <c r="A116" s="12" t="s">
        <v>167</v>
      </c>
    </row>
    <row r="117" spans="1:1" x14ac:dyDescent="0.3">
      <c r="A117" s="12" t="s">
        <v>168</v>
      </c>
    </row>
    <row r="118" spans="1:1" x14ac:dyDescent="0.3">
      <c r="A118" s="12" t="s">
        <v>169</v>
      </c>
    </row>
    <row r="119" spans="1:1" x14ac:dyDescent="0.3">
      <c r="A119" s="12" t="s">
        <v>170</v>
      </c>
    </row>
    <row r="120" spans="1:1" x14ac:dyDescent="0.3">
      <c r="A120" s="12" t="s">
        <v>171</v>
      </c>
    </row>
    <row r="121" spans="1:1" x14ac:dyDescent="0.3">
      <c r="A121" s="12" t="s">
        <v>172</v>
      </c>
    </row>
    <row r="122" spans="1:1" x14ac:dyDescent="0.3">
      <c r="A122" s="12" t="s">
        <v>173</v>
      </c>
    </row>
    <row r="123" spans="1:1" x14ac:dyDescent="0.3">
      <c r="A123" s="12" t="s">
        <v>174</v>
      </c>
    </row>
    <row r="124" spans="1:1" x14ac:dyDescent="0.3">
      <c r="A124" s="12" t="s">
        <v>175</v>
      </c>
    </row>
    <row r="125" spans="1:1" x14ac:dyDescent="0.3">
      <c r="A125" s="12" t="s">
        <v>176</v>
      </c>
    </row>
    <row r="126" spans="1:1" x14ac:dyDescent="0.3">
      <c r="A126" s="12" t="s">
        <v>177</v>
      </c>
    </row>
    <row r="127" spans="1:1" x14ac:dyDescent="0.3">
      <c r="A127" s="12" t="s">
        <v>178</v>
      </c>
    </row>
    <row r="128" spans="1:1" x14ac:dyDescent="0.3">
      <c r="A128" s="12" t="s">
        <v>179</v>
      </c>
    </row>
    <row r="129" spans="1:1" x14ac:dyDescent="0.3">
      <c r="A129" s="12" t="s">
        <v>180</v>
      </c>
    </row>
    <row r="130" spans="1:1" ht="27" x14ac:dyDescent="0.3">
      <c r="A130" s="12" t="s">
        <v>181</v>
      </c>
    </row>
    <row r="131" spans="1:1" x14ac:dyDescent="0.3">
      <c r="A131" s="12" t="s">
        <v>182</v>
      </c>
    </row>
    <row r="132" spans="1:1" x14ac:dyDescent="0.3">
      <c r="A132" s="12" t="s">
        <v>183</v>
      </c>
    </row>
    <row r="133" spans="1:1" x14ac:dyDescent="0.3">
      <c r="A133" s="12" t="s">
        <v>184</v>
      </c>
    </row>
    <row r="134" spans="1:1" x14ac:dyDescent="0.3">
      <c r="A134" s="12" t="s">
        <v>185</v>
      </c>
    </row>
    <row r="135" spans="1:1" x14ac:dyDescent="0.3">
      <c r="A135" s="12" t="s">
        <v>186</v>
      </c>
    </row>
    <row r="136" spans="1:1" x14ac:dyDescent="0.3">
      <c r="A136" s="12" t="s">
        <v>187</v>
      </c>
    </row>
    <row r="137" spans="1:1" x14ac:dyDescent="0.3">
      <c r="A137" s="12" t="s">
        <v>188</v>
      </c>
    </row>
    <row r="138" spans="1:1" x14ac:dyDescent="0.3">
      <c r="A138" s="12" t="s">
        <v>189</v>
      </c>
    </row>
    <row r="139" spans="1:1" x14ac:dyDescent="0.3">
      <c r="A139" s="12" t="s">
        <v>190</v>
      </c>
    </row>
    <row r="140" spans="1:1" x14ac:dyDescent="0.3">
      <c r="A140" s="12" t="s">
        <v>191</v>
      </c>
    </row>
    <row r="141" spans="1:1" x14ac:dyDescent="0.3">
      <c r="A141" s="12" t="s">
        <v>192</v>
      </c>
    </row>
    <row r="142" spans="1:1" x14ac:dyDescent="0.3">
      <c r="A142" s="12" t="s">
        <v>193</v>
      </c>
    </row>
    <row r="143" spans="1:1" x14ac:dyDescent="0.3">
      <c r="A143" s="12" t="s">
        <v>194</v>
      </c>
    </row>
    <row r="144" spans="1:1" x14ac:dyDescent="0.3">
      <c r="A144" s="12" t="s">
        <v>195</v>
      </c>
    </row>
    <row r="145" spans="1:1" x14ac:dyDescent="0.3">
      <c r="A145" s="12" t="s">
        <v>196</v>
      </c>
    </row>
    <row r="146" spans="1:1" x14ac:dyDescent="0.3">
      <c r="A146" s="12" t="s">
        <v>197</v>
      </c>
    </row>
    <row r="147" spans="1:1" x14ac:dyDescent="0.3">
      <c r="A147" s="12" t="s">
        <v>198</v>
      </c>
    </row>
    <row r="148" spans="1:1" x14ac:dyDescent="0.3">
      <c r="A148" s="12" t="s">
        <v>199</v>
      </c>
    </row>
    <row r="149" spans="1:1" x14ac:dyDescent="0.3">
      <c r="A149" s="12" t="s">
        <v>200</v>
      </c>
    </row>
    <row r="150" spans="1:1" x14ac:dyDescent="0.3">
      <c r="A150" s="12" t="s">
        <v>201</v>
      </c>
    </row>
    <row r="151" spans="1:1" x14ac:dyDescent="0.3">
      <c r="A151" s="12" t="s">
        <v>202</v>
      </c>
    </row>
    <row r="152" spans="1:1" x14ac:dyDescent="0.3">
      <c r="A152" s="12" t="s">
        <v>203</v>
      </c>
    </row>
    <row r="153" spans="1:1" x14ac:dyDescent="0.3">
      <c r="A153" s="12" t="s">
        <v>204</v>
      </c>
    </row>
    <row r="154" spans="1:1" x14ac:dyDescent="0.3">
      <c r="A154" s="12" t="s">
        <v>205</v>
      </c>
    </row>
    <row r="155" spans="1:1" x14ac:dyDescent="0.3">
      <c r="A155" s="12" t="s">
        <v>206</v>
      </c>
    </row>
    <row r="156" spans="1:1" x14ac:dyDescent="0.3">
      <c r="A156" s="12" t="s">
        <v>207</v>
      </c>
    </row>
    <row r="157" spans="1:1" x14ac:dyDescent="0.3">
      <c r="A157" s="12" t="s">
        <v>208</v>
      </c>
    </row>
    <row r="158" spans="1:1" x14ac:dyDescent="0.3">
      <c r="A158" s="12" t="s">
        <v>209</v>
      </c>
    </row>
    <row r="159" spans="1:1" x14ac:dyDescent="0.3">
      <c r="A159" s="12" t="s">
        <v>210</v>
      </c>
    </row>
    <row r="160" spans="1:1" x14ac:dyDescent="0.3">
      <c r="A160" s="12" t="s">
        <v>211</v>
      </c>
    </row>
    <row r="161" spans="1:1" x14ac:dyDescent="0.3">
      <c r="A161" s="12" t="s">
        <v>212</v>
      </c>
    </row>
    <row r="162" spans="1:1" x14ac:dyDescent="0.3">
      <c r="A162" s="12" t="s">
        <v>213</v>
      </c>
    </row>
    <row r="163" spans="1:1" x14ac:dyDescent="0.3">
      <c r="A163" s="12" t="s">
        <v>214</v>
      </c>
    </row>
    <row r="164" spans="1:1" x14ac:dyDescent="0.3">
      <c r="A164" s="12" t="s">
        <v>215</v>
      </c>
    </row>
    <row r="165" spans="1:1" x14ac:dyDescent="0.3">
      <c r="A165" s="12" t="s">
        <v>216</v>
      </c>
    </row>
    <row r="166" spans="1:1" x14ac:dyDescent="0.3">
      <c r="A166" s="12" t="s">
        <v>217</v>
      </c>
    </row>
    <row r="167" spans="1:1" x14ac:dyDescent="0.3">
      <c r="A167" s="12" t="s">
        <v>218</v>
      </c>
    </row>
    <row r="168" spans="1:1" x14ac:dyDescent="0.3">
      <c r="A168" s="12" t="s">
        <v>219</v>
      </c>
    </row>
    <row r="169" spans="1:1" x14ac:dyDescent="0.3">
      <c r="A169" s="12" t="s">
        <v>220</v>
      </c>
    </row>
    <row r="170" spans="1:1" x14ac:dyDescent="0.3">
      <c r="A170" s="12" t="s">
        <v>221</v>
      </c>
    </row>
    <row r="171" spans="1:1" x14ac:dyDescent="0.3">
      <c r="A171" s="12" t="s">
        <v>222</v>
      </c>
    </row>
    <row r="172" spans="1:1" x14ac:dyDescent="0.3">
      <c r="A172" s="12" t="s">
        <v>223</v>
      </c>
    </row>
    <row r="173" spans="1:1" ht="27" x14ac:dyDescent="0.3">
      <c r="A173" s="12" t="s">
        <v>224</v>
      </c>
    </row>
    <row r="174" spans="1:1" x14ac:dyDescent="0.3">
      <c r="A174" s="12" t="s">
        <v>225</v>
      </c>
    </row>
    <row r="175" spans="1:1" x14ac:dyDescent="0.3">
      <c r="A175" s="12" t="s">
        <v>226</v>
      </c>
    </row>
    <row r="176" spans="1:1" x14ac:dyDescent="0.3">
      <c r="A176" s="12" t="s">
        <v>227</v>
      </c>
    </row>
    <row r="177" spans="1:1" x14ac:dyDescent="0.3">
      <c r="A177" s="12" t="s">
        <v>228</v>
      </c>
    </row>
    <row r="178" spans="1:1" x14ac:dyDescent="0.3">
      <c r="A178" s="12" t="s">
        <v>229</v>
      </c>
    </row>
    <row r="179" spans="1:1" x14ac:dyDescent="0.3">
      <c r="A179" s="12" t="s">
        <v>230</v>
      </c>
    </row>
    <row r="180" spans="1:1" x14ac:dyDescent="0.3">
      <c r="A180" s="12" t="s">
        <v>231</v>
      </c>
    </row>
    <row r="181" spans="1:1" x14ac:dyDescent="0.3">
      <c r="A181" s="12" t="s">
        <v>232</v>
      </c>
    </row>
    <row r="182" spans="1:1" x14ac:dyDescent="0.3">
      <c r="A182" s="12" t="s">
        <v>233</v>
      </c>
    </row>
    <row r="183" spans="1:1" x14ac:dyDescent="0.3">
      <c r="A183" s="12" t="s">
        <v>234</v>
      </c>
    </row>
    <row r="184" spans="1:1" x14ac:dyDescent="0.3">
      <c r="A184" s="12" t="s">
        <v>235</v>
      </c>
    </row>
    <row r="185" spans="1:1" x14ac:dyDescent="0.3">
      <c r="A185" s="12" t="s">
        <v>236</v>
      </c>
    </row>
    <row r="186" spans="1:1" x14ac:dyDescent="0.3">
      <c r="A186" s="12" t="s">
        <v>237</v>
      </c>
    </row>
    <row r="187" spans="1:1" x14ac:dyDescent="0.3">
      <c r="A187" s="12" t="s">
        <v>238</v>
      </c>
    </row>
    <row r="188" spans="1:1" x14ac:dyDescent="0.3">
      <c r="A188" s="12" t="s">
        <v>239</v>
      </c>
    </row>
    <row r="189" spans="1:1" x14ac:dyDescent="0.3">
      <c r="A189" s="12" t="s">
        <v>240</v>
      </c>
    </row>
    <row r="190" spans="1:1" x14ac:dyDescent="0.3">
      <c r="A190" s="12" t="s">
        <v>241</v>
      </c>
    </row>
    <row r="191" spans="1:1" x14ac:dyDescent="0.3">
      <c r="A191" s="12" t="s">
        <v>242</v>
      </c>
    </row>
    <row r="192" spans="1:1" x14ac:dyDescent="0.3">
      <c r="A192" s="12" t="s">
        <v>243</v>
      </c>
    </row>
    <row r="193" spans="1:1" x14ac:dyDescent="0.3">
      <c r="A193" s="12" t="s">
        <v>244</v>
      </c>
    </row>
    <row r="194" spans="1:1" x14ac:dyDescent="0.3">
      <c r="A194" s="12" t="s">
        <v>245</v>
      </c>
    </row>
    <row r="195" spans="1:1" x14ac:dyDescent="0.3">
      <c r="A195" s="12" t="s">
        <v>246</v>
      </c>
    </row>
    <row r="196" spans="1:1" x14ac:dyDescent="0.3">
      <c r="A196" s="12" t="s">
        <v>247</v>
      </c>
    </row>
    <row r="197" spans="1:1" x14ac:dyDescent="0.3">
      <c r="A197" s="12" t="s">
        <v>248</v>
      </c>
    </row>
    <row r="198" spans="1:1" x14ac:dyDescent="0.3">
      <c r="A198" s="12" t="s">
        <v>249</v>
      </c>
    </row>
    <row r="199" spans="1:1" x14ac:dyDescent="0.3">
      <c r="A199" s="12" t="s">
        <v>250</v>
      </c>
    </row>
    <row r="200" spans="1:1" x14ac:dyDescent="0.3">
      <c r="A200" s="12" t="s">
        <v>251</v>
      </c>
    </row>
    <row r="201" spans="1:1" x14ac:dyDescent="0.3">
      <c r="A201" s="12" t="s">
        <v>252</v>
      </c>
    </row>
    <row r="202" spans="1:1" ht="27" x14ac:dyDescent="0.3">
      <c r="A202" s="12" t="s">
        <v>253</v>
      </c>
    </row>
    <row r="203" spans="1:1" x14ac:dyDescent="0.3">
      <c r="A203" s="12" t="s">
        <v>254</v>
      </c>
    </row>
    <row r="204" spans="1:1" x14ac:dyDescent="0.3">
      <c r="A204" s="12" t="s">
        <v>255</v>
      </c>
    </row>
    <row r="205" spans="1:1" x14ac:dyDescent="0.3">
      <c r="A205" s="12" t="s">
        <v>256</v>
      </c>
    </row>
    <row r="206" spans="1:1" x14ac:dyDescent="0.3">
      <c r="A206" s="12" t="s">
        <v>257</v>
      </c>
    </row>
    <row r="207" spans="1:1" x14ac:dyDescent="0.3">
      <c r="A207" s="12" t="s">
        <v>258</v>
      </c>
    </row>
    <row r="208" spans="1:1" x14ac:dyDescent="0.3">
      <c r="A208" s="12" t="s">
        <v>259</v>
      </c>
    </row>
    <row r="209" spans="1:1" x14ac:dyDescent="0.3">
      <c r="A209" s="12" t="s">
        <v>260</v>
      </c>
    </row>
    <row r="210" spans="1:1" x14ac:dyDescent="0.3">
      <c r="A210" s="12" t="s">
        <v>261</v>
      </c>
    </row>
    <row r="211" spans="1:1" x14ac:dyDescent="0.3">
      <c r="A211" s="12" t="s">
        <v>262</v>
      </c>
    </row>
    <row r="212" spans="1:1" x14ac:dyDescent="0.3">
      <c r="A212" s="12" t="s">
        <v>263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Munka3"/>
  <dimension ref="A1:XFC84"/>
  <sheetViews>
    <sheetView topLeftCell="A24" workbookViewId="0">
      <selection activeCell="F61" sqref="F61"/>
    </sheetView>
  </sheetViews>
  <sheetFormatPr defaultColWidth="0" defaultRowHeight="14.4" zeroHeight="1" x14ac:dyDescent="0.3"/>
  <cols>
    <col min="1" max="1" width="17.6640625" style="15" customWidth="1"/>
    <col min="2" max="2" width="16.109375" style="15" customWidth="1"/>
    <col min="3" max="3" width="7.109375" customWidth="1"/>
    <col min="4" max="4" width="28.5546875" customWidth="1"/>
    <col min="5" max="5" width="17.33203125" customWidth="1"/>
    <col min="6" max="6" width="26.5546875" customWidth="1"/>
    <col min="7" max="7" width="16.6640625" customWidth="1"/>
    <col min="8" max="8" width="13.44140625" style="15" customWidth="1"/>
    <col min="9" max="9" width="30.88671875" style="14" customWidth="1"/>
    <col min="10" max="10" width="3.44140625" style="14" customWidth="1"/>
    <col min="11" max="16383" width="11.5546875" style="14" hidden="1"/>
    <col min="16384" max="16384" width="1.5546875" style="14" customWidth="1"/>
  </cols>
  <sheetData>
    <row r="1" spans="1:9" ht="15" thickBot="1" x14ac:dyDescent="0.35">
      <c r="A1" s="212" t="s">
        <v>270</v>
      </c>
      <c r="B1" s="212"/>
      <c r="C1" s="212"/>
      <c r="D1" s="14"/>
      <c r="E1" s="14"/>
      <c r="F1" s="15"/>
      <c r="G1" s="15"/>
    </row>
    <row r="2" spans="1:9" ht="15" thickBot="1" x14ac:dyDescent="0.35">
      <c r="C2" s="14"/>
      <c r="D2" s="16" t="s">
        <v>9</v>
      </c>
      <c r="E2" s="17">
        <v>15</v>
      </c>
      <c r="F2" s="15"/>
      <c r="G2" s="15"/>
    </row>
    <row r="3" spans="1:9" ht="15" thickTop="1" x14ac:dyDescent="0.3">
      <c r="A3" s="213" t="s">
        <v>4</v>
      </c>
      <c r="B3" s="209" t="s">
        <v>10</v>
      </c>
      <c r="C3" s="216" t="s">
        <v>2</v>
      </c>
      <c r="D3" s="202" t="s">
        <v>312</v>
      </c>
      <c r="E3" s="202" t="s">
        <v>11</v>
      </c>
      <c r="F3" s="209" t="s">
        <v>12</v>
      </c>
      <c r="G3" s="209" t="s">
        <v>271</v>
      </c>
      <c r="H3" s="209" t="s">
        <v>13</v>
      </c>
      <c r="I3" s="194" t="s">
        <v>1</v>
      </c>
    </row>
    <row r="4" spans="1:9" x14ac:dyDescent="0.3">
      <c r="A4" s="214"/>
      <c r="B4" s="210"/>
      <c r="C4" s="202"/>
      <c r="D4" s="202"/>
      <c r="E4" s="202"/>
      <c r="F4" s="210"/>
      <c r="G4" s="210"/>
      <c r="H4" s="210"/>
      <c r="I4" s="195"/>
    </row>
    <row r="5" spans="1:9" x14ac:dyDescent="0.3">
      <c r="A5" s="214"/>
      <c r="B5" s="210"/>
      <c r="C5" s="202"/>
      <c r="D5" s="202"/>
      <c r="E5" s="202"/>
      <c r="F5" s="210"/>
      <c r="G5" s="210"/>
      <c r="H5" s="210"/>
      <c r="I5" s="195"/>
    </row>
    <row r="6" spans="1:9" ht="15" thickBot="1" x14ac:dyDescent="0.35">
      <c r="A6" s="215"/>
      <c r="B6" s="211"/>
      <c r="C6" s="203"/>
      <c r="D6" s="203"/>
      <c r="E6" s="203"/>
      <c r="F6" s="211"/>
      <c r="G6" s="211"/>
      <c r="H6" s="211"/>
      <c r="I6" s="196"/>
    </row>
    <row r="7" spans="1:9" ht="15.6" thickTop="1" thickBot="1" x14ac:dyDescent="0.35">
      <c r="A7" s="18" t="s">
        <v>14</v>
      </c>
      <c r="B7" s="19" t="s">
        <v>15</v>
      </c>
      <c r="C7" s="20" t="s">
        <v>16</v>
      </c>
      <c r="D7" s="20" t="s">
        <v>272</v>
      </c>
      <c r="E7" s="20">
        <v>1</v>
      </c>
      <c r="F7" s="19">
        <v>4</v>
      </c>
      <c r="G7" s="21">
        <v>12.5</v>
      </c>
      <c r="H7" s="22" t="s">
        <v>17</v>
      </c>
      <c r="I7" s="23" t="s">
        <v>18</v>
      </c>
    </row>
    <row r="8" spans="1:9" ht="15.6" thickTop="1" thickBot="1" x14ac:dyDescent="0.35">
      <c r="A8" s="18" t="s">
        <v>15</v>
      </c>
      <c r="B8" s="19" t="s">
        <v>14</v>
      </c>
      <c r="C8" s="20" t="s">
        <v>16</v>
      </c>
      <c r="D8" s="20" t="s">
        <v>273</v>
      </c>
      <c r="E8" s="20">
        <v>8</v>
      </c>
      <c r="F8" s="19">
        <v>2</v>
      </c>
      <c r="G8" s="24">
        <v>12.5</v>
      </c>
      <c r="H8" s="25" t="s">
        <v>17</v>
      </c>
      <c r="I8" s="23" t="s">
        <v>18</v>
      </c>
    </row>
    <row r="9" spans="1:9" ht="15.6" thickTop="1" thickBot="1" x14ac:dyDescent="0.35">
      <c r="A9" s="18">
        <v>469.55</v>
      </c>
      <c r="B9" s="19">
        <v>469.55</v>
      </c>
      <c r="C9" s="20"/>
      <c r="D9" s="20" t="s">
        <v>274</v>
      </c>
      <c r="E9" s="20">
        <v>4</v>
      </c>
      <c r="F9" s="19">
        <v>1</v>
      </c>
      <c r="G9" s="24">
        <v>25</v>
      </c>
      <c r="H9" s="25" t="s">
        <v>275</v>
      </c>
      <c r="I9" s="23" t="s">
        <v>276</v>
      </c>
    </row>
    <row r="10" spans="1:9" ht="15.6" thickTop="1" thickBot="1" x14ac:dyDescent="0.35">
      <c r="A10" s="26">
        <v>624.70000000000005</v>
      </c>
      <c r="B10" s="19" t="s">
        <v>19</v>
      </c>
      <c r="C10" s="20"/>
      <c r="D10" s="20" t="s">
        <v>277</v>
      </c>
      <c r="E10" s="20">
        <v>1</v>
      </c>
      <c r="F10" s="19">
        <v>0.05</v>
      </c>
      <c r="G10" s="24">
        <v>200</v>
      </c>
      <c r="H10" s="25" t="s">
        <v>278</v>
      </c>
      <c r="I10" s="23" t="s">
        <v>20</v>
      </c>
    </row>
    <row r="11" spans="1:9" ht="15.6" thickTop="1" thickBot="1" x14ac:dyDescent="0.35">
      <c r="A11" s="26">
        <v>687.05</v>
      </c>
      <c r="B11" s="19" t="s">
        <v>19</v>
      </c>
      <c r="C11" s="20"/>
      <c r="D11" s="20" t="s">
        <v>277</v>
      </c>
      <c r="E11" s="20">
        <v>1</v>
      </c>
      <c r="F11" s="19">
        <v>0.05</v>
      </c>
      <c r="G11" s="24">
        <v>200</v>
      </c>
      <c r="H11" s="25" t="s">
        <v>278</v>
      </c>
      <c r="I11" s="23" t="s">
        <v>20</v>
      </c>
    </row>
    <row r="12" spans="1:9" ht="15.6" thickTop="1" thickBot="1" x14ac:dyDescent="0.35">
      <c r="A12" s="27"/>
      <c r="B12" s="28"/>
      <c r="C12" s="29"/>
      <c r="D12" s="29"/>
      <c r="E12" s="29"/>
      <c r="F12" s="28"/>
      <c r="G12" s="28"/>
      <c r="H12" s="28"/>
      <c r="I12" s="30"/>
    </row>
    <row r="13" spans="1:9" ht="15" thickTop="1" x14ac:dyDescent="0.3">
      <c r="C13" s="14"/>
      <c r="D13" s="14"/>
      <c r="E13" s="14"/>
      <c r="F13" s="15"/>
      <c r="G13" s="15"/>
    </row>
    <row r="14" spans="1:9" x14ac:dyDescent="0.3">
      <c r="C14" s="14"/>
      <c r="D14" s="14"/>
      <c r="E14" s="14"/>
      <c r="F14" s="15"/>
      <c r="G14" s="15"/>
    </row>
    <row r="15" spans="1:9" x14ac:dyDescent="0.3">
      <c r="C15" s="14"/>
      <c r="D15" s="204"/>
      <c r="E15" s="204"/>
      <c r="F15" s="15"/>
      <c r="G15" s="15"/>
    </row>
    <row r="16" spans="1:9" ht="16.2" thickBot="1" x14ac:dyDescent="0.35">
      <c r="C16" s="14"/>
      <c r="D16" s="197" t="s">
        <v>279</v>
      </c>
      <c r="E16" s="197"/>
      <c r="F16" s="9"/>
      <c r="G16" s="9"/>
      <c r="H16" s="9"/>
    </row>
    <row r="17" spans="1:9" ht="26.4" x14ac:dyDescent="0.3">
      <c r="C17" s="14"/>
      <c r="D17" s="7" t="s">
        <v>280</v>
      </c>
      <c r="E17" s="205" t="s">
        <v>25</v>
      </c>
      <c r="F17" s="206"/>
      <c r="G17" s="207" t="s">
        <v>281</v>
      </c>
      <c r="H17" s="208"/>
    </row>
    <row r="18" spans="1:9" x14ac:dyDescent="0.3">
      <c r="C18" s="14"/>
      <c r="D18" s="8" t="s">
        <v>26</v>
      </c>
      <c r="E18" s="198" t="s">
        <v>27</v>
      </c>
      <c r="F18" s="187"/>
      <c r="G18" s="188" t="s">
        <v>28</v>
      </c>
      <c r="H18" s="189"/>
    </row>
    <row r="19" spans="1:9" x14ac:dyDescent="0.3">
      <c r="C19" s="14"/>
      <c r="D19" s="8" t="s">
        <v>29</v>
      </c>
      <c r="E19" s="198" t="s">
        <v>27</v>
      </c>
      <c r="F19" s="187"/>
      <c r="G19" s="188" t="s">
        <v>30</v>
      </c>
      <c r="H19" s="189"/>
    </row>
    <row r="20" spans="1:9" x14ac:dyDescent="0.3">
      <c r="C20" s="14"/>
      <c r="D20" s="31" t="s">
        <v>282</v>
      </c>
      <c r="E20" s="199" t="s">
        <v>31</v>
      </c>
      <c r="F20" s="199"/>
      <c r="G20" s="200" t="s">
        <v>32</v>
      </c>
      <c r="H20" s="201"/>
    </row>
    <row r="21" spans="1:9" x14ac:dyDescent="0.3">
      <c r="C21" s="14"/>
      <c r="D21" s="8" t="s">
        <v>33</v>
      </c>
      <c r="E21" s="187" t="s">
        <v>31</v>
      </c>
      <c r="F21" s="187"/>
      <c r="G21" s="188" t="s">
        <v>32</v>
      </c>
      <c r="H21" s="189"/>
    </row>
    <row r="22" spans="1:9" ht="26.4" x14ac:dyDescent="0.3">
      <c r="C22" s="14"/>
      <c r="D22" s="8" t="s">
        <v>283</v>
      </c>
      <c r="E22" s="187" t="s">
        <v>31</v>
      </c>
      <c r="F22" s="187"/>
      <c r="G22" s="190"/>
      <c r="H22" s="189"/>
    </row>
    <row r="23" spans="1:9" ht="27" thickBot="1" x14ac:dyDescent="0.35">
      <c r="C23" s="14"/>
      <c r="D23" s="5" t="s">
        <v>34</v>
      </c>
      <c r="E23" s="191" t="s">
        <v>31</v>
      </c>
      <c r="F23" s="191"/>
      <c r="G23" s="192" t="s">
        <v>35</v>
      </c>
      <c r="H23" s="193"/>
    </row>
    <row r="24" spans="1:9" x14ac:dyDescent="0.3">
      <c r="C24" s="14"/>
      <c r="D24" s="14"/>
      <c r="E24" s="185"/>
      <c r="F24" s="185"/>
      <c r="G24" s="186"/>
      <c r="H24" s="186"/>
    </row>
    <row r="25" spans="1:9" x14ac:dyDescent="0.3">
      <c r="C25" s="14"/>
      <c r="D25" s="14"/>
      <c r="E25" s="185"/>
      <c r="F25" s="185"/>
      <c r="G25" s="186"/>
      <c r="H25" s="186"/>
    </row>
    <row r="26" spans="1:9" ht="15" thickBot="1" x14ac:dyDescent="0.35">
      <c r="A26"/>
      <c r="B26"/>
      <c r="H26"/>
    </row>
    <row r="27" spans="1:9" ht="16.2" thickBot="1" x14ac:dyDescent="0.35">
      <c r="A27"/>
      <c r="B27"/>
      <c r="C27" s="76"/>
      <c r="D27" s="175" t="s">
        <v>325</v>
      </c>
      <c r="E27" s="176"/>
      <c r="F27" s="177"/>
      <c r="G27" s="76"/>
      <c r="H27"/>
      <c r="I27"/>
    </row>
    <row r="28" spans="1:9" ht="15" thickBot="1" x14ac:dyDescent="0.35">
      <c r="A28"/>
      <c r="B28"/>
      <c r="C28" s="76"/>
      <c r="D28" s="77" t="s">
        <v>21</v>
      </c>
      <c r="E28" s="78" t="s">
        <v>284</v>
      </c>
      <c r="F28" s="79" t="s">
        <v>318</v>
      </c>
      <c r="G28" s="76"/>
      <c r="H28"/>
      <c r="I28"/>
    </row>
    <row r="29" spans="1:9" ht="15" thickBot="1" x14ac:dyDescent="0.35">
      <c r="A29"/>
      <c r="B29"/>
      <c r="C29" s="76"/>
      <c r="D29" s="80" t="s">
        <v>320</v>
      </c>
      <c r="E29" s="81" t="s">
        <v>326</v>
      </c>
      <c r="F29" s="82" t="s">
        <v>327</v>
      </c>
      <c r="G29" s="76"/>
      <c r="H29"/>
      <c r="I29"/>
    </row>
    <row r="30" spans="1:9" ht="15" thickBot="1" x14ac:dyDescent="0.35">
      <c r="A30"/>
      <c r="B30"/>
      <c r="C30" s="76"/>
      <c r="D30" s="83" t="s">
        <v>320</v>
      </c>
      <c r="E30" s="79" t="s">
        <v>328</v>
      </c>
      <c r="F30" s="82" t="s">
        <v>327</v>
      </c>
      <c r="G30" s="76"/>
      <c r="H30"/>
      <c r="I30"/>
    </row>
    <row r="31" spans="1:9" ht="15" thickBot="1" x14ac:dyDescent="0.35">
      <c r="A31"/>
      <c r="B31"/>
      <c r="C31" s="76"/>
      <c r="D31" s="83">
        <v>21</v>
      </c>
      <c r="E31" s="84" t="s">
        <v>329</v>
      </c>
      <c r="F31" s="84" t="s">
        <v>285</v>
      </c>
      <c r="G31" s="76"/>
      <c r="H31"/>
      <c r="I31"/>
    </row>
    <row r="32" spans="1:9" ht="15" thickBot="1" x14ac:dyDescent="0.35">
      <c r="A32"/>
      <c r="B32"/>
      <c r="C32" s="76"/>
      <c r="D32" s="83">
        <v>24</v>
      </c>
      <c r="E32" s="84" t="s">
        <v>330</v>
      </c>
      <c r="F32" s="84" t="s">
        <v>22</v>
      </c>
      <c r="G32" s="76"/>
      <c r="H32"/>
      <c r="I32"/>
    </row>
    <row r="33" spans="1:9" ht="15" thickBot="1" x14ac:dyDescent="0.35">
      <c r="A33"/>
      <c r="B33"/>
      <c r="C33" s="76"/>
      <c r="D33" s="83">
        <v>29</v>
      </c>
      <c r="E33" s="84" t="s">
        <v>331</v>
      </c>
      <c r="F33" s="84" t="s">
        <v>22</v>
      </c>
      <c r="G33" s="76"/>
      <c r="H33"/>
      <c r="I33"/>
    </row>
    <row r="34" spans="1:9" ht="15" thickBot="1" x14ac:dyDescent="0.35">
      <c r="A34"/>
      <c r="B34"/>
      <c r="C34" s="76"/>
      <c r="D34" s="83">
        <v>34</v>
      </c>
      <c r="E34" s="84" t="s">
        <v>332</v>
      </c>
      <c r="F34" s="84" t="s">
        <v>319</v>
      </c>
      <c r="G34" s="76"/>
      <c r="H34"/>
      <c r="I34"/>
    </row>
    <row r="35" spans="1:9" ht="15" thickBot="1" x14ac:dyDescent="0.35">
      <c r="A35"/>
      <c r="B35"/>
      <c r="C35" s="76"/>
      <c r="D35" s="83">
        <v>36</v>
      </c>
      <c r="E35" s="84" t="s">
        <v>333</v>
      </c>
      <c r="F35" s="84" t="s">
        <v>334</v>
      </c>
      <c r="G35" s="76"/>
      <c r="H35"/>
      <c r="I35"/>
    </row>
    <row r="36" spans="1:9" ht="15" thickBot="1" x14ac:dyDescent="0.35">
      <c r="A36"/>
      <c r="B36"/>
      <c r="C36" s="76"/>
      <c r="D36" s="83">
        <v>38</v>
      </c>
      <c r="E36" s="84" t="s">
        <v>335</v>
      </c>
      <c r="F36" s="84" t="s">
        <v>336</v>
      </c>
      <c r="G36" s="76"/>
      <c r="H36"/>
      <c r="I36"/>
    </row>
    <row r="37" spans="1:9" ht="15" thickBot="1" x14ac:dyDescent="0.35">
      <c r="A37"/>
      <c r="B37"/>
      <c r="C37" s="76"/>
      <c r="D37" s="83">
        <v>39</v>
      </c>
      <c r="E37" s="84" t="s">
        <v>337</v>
      </c>
      <c r="F37" s="84" t="s">
        <v>24</v>
      </c>
      <c r="G37" s="76"/>
      <c r="H37"/>
      <c r="I37"/>
    </row>
    <row r="38" spans="1:9" ht="15" thickBot="1" x14ac:dyDescent="0.35">
      <c r="A38"/>
      <c r="B38"/>
      <c r="C38" s="76"/>
      <c r="D38" s="83">
        <v>41</v>
      </c>
      <c r="E38" s="84" t="s">
        <v>338</v>
      </c>
      <c r="F38" s="84" t="s">
        <v>22</v>
      </c>
      <c r="G38" s="76"/>
      <c r="H38"/>
      <c r="I38"/>
    </row>
    <row r="39" spans="1:9" ht="15" thickBot="1" x14ac:dyDescent="0.35">
      <c r="A39"/>
      <c r="B39"/>
      <c r="C39" s="76"/>
      <c r="D39" s="83">
        <v>44</v>
      </c>
      <c r="E39" s="84" t="s">
        <v>339</v>
      </c>
      <c r="F39" s="84" t="s">
        <v>24</v>
      </c>
      <c r="G39" s="76"/>
      <c r="H39"/>
      <c r="I39"/>
    </row>
    <row r="40" spans="1:9" ht="15" thickBot="1" x14ac:dyDescent="0.35">
      <c r="A40"/>
      <c r="B40"/>
      <c r="C40" s="76"/>
      <c r="D40" s="83">
        <v>46</v>
      </c>
      <c r="E40" s="84" t="s">
        <v>340</v>
      </c>
      <c r="F40" s="84" t="s">
        <v>24</v>
      </c>
      <c r="G40" s="76"/>
      <c r="H40"/>
      <c r="I40"/>
    </row>
    <row r="41" spans="1:9" ht="15" thickBot="1" x14ac:dyDescent="0.35">
      <c r="A41"/>
      <c r="B41"/>
      <c r="C41" s="76"/>
      <c r="D41" s="83" t="s">
        <v>320</v>
      </c>
      <c r="E41" s="79" t="s">
        <v>341</v>
      </c>
      <c r="F41" s="82" t="s">
        <v>327</v>
      </c>
      <c r="G41" s="76"/>
      <c r="H41"/>
      <c r="I41"/>
    </row>
    <row r="42" spans="1:9" ht="15" thickBot="1" x14ac:dyDescent="0.35">
      <c r="A42"/>
      <c r="B42"/>
      <c r="C42" s="76"/>
      <c r="D42" s="83" t="s">
        <v>320</v>
      </c>
      <c r="E42" s="79" t="s">
        <v>342</v>
      </c>
      <c r="F42" s="82" t="s">
        <v>327</v>
      </c>
      <c r="G42" s="76"/>
      <c r="H42"/>
      <c r="I42"/>
    </row>
    <row r="43" spans="1:9" ht="15" thickBot="1" x14ac:dyDescent="0.35">
      <c r="A43"/>
      <c r="B43"/>
      <c r="C43" s="76"/>
      <c r="D43" s="85" t="s">
        <v>320</v>
      </c>
      <c r="E43" s="79" t="s">
        <v>343</v>
      </c>
      <c r="F43" s="82" t="s">
        <v>327</v>
      </c>
      <c r="G43" s="76"/>
      <c r="H43"/>
      <c r="I43"/>
    </row>
    <row r="44" spans="1:9" ht="15" thickBot="1" x14ac:dyDescent="0.35">
      <c r="A44"/>
      <c r="B44"/>
      <c r="C44" s="76"/>
      <c r="D44" s="86" t="s">
        <v>320</v>
      </c>
      <c r="E44" s="87" t="s">
        <v>344</v>
      </c>
      <c r="F44" s="82" t="s">
        <v>327</v>
      </c>
      <c r="G44" s="76"/>
      <c r="H44"/>
      <c r="I44"/>
    </row>
    <row r="45" spans="1:9" ht="15" thickBot="1" x14ac:dyDescent="0.35">
      <c r="A45"/>
      <c r="B45"/>
      <c r="C45" s="76"/>
      <c r="D45" s="80" t="s">
        <v>321</v>
      </c>
      <c r="E45" s="81" t="s">
        <v>345</v>
      </c>
      <c r="F45" s="82" t="s">
        <v>327</v>
      </c>
      <c r="G45" s="76"/>
      <c r="H45"/>
      <c r="I45"/>
    </row>
    <row r="46" spans="1:9" ht="15" thickBot="1" x14ac:dyDescent="0.35">
      <c r="A46"/>
      <c r="B46"/>
      <c r="C46" s="76"/>
      <c r="D46" s="83" t="s">
        <v>321</v>
      </c>
      <c r="E46" s="79" t="s">
        <v>346</v>
      </c>
      <c r="F46" s="82" t="s">
        <v>327</v>
      </c>
      <c r="G46" s="76"/>
      <c r="H46"/>
      <c r="I46"/>
    </row>
    <row r="47" spans="1:9" ht="15" thickBot="1" x14ac:dyDescent="0.35">
      <c r="A47"/>
      <c r="B47"/>
      <c r="C47" s="76"/>
      <c r="D47" s="178"/>
      <c r="E47" s="179"/>
      <c r="F47" s="180"/>
      <c r="G47" s="76"/>
      <c r="H47"/>
      <c r="I47"/>
    </row>
    <row r="48" spans="1:9" ht="18.600000000000001" thickBot="1" x14ac:dyDescent="0.35">
      <c r="A48"/>
      <c r="B48"/>
      <c r="C48" s="76"/>
      <c r="D48" s="175" t="s">
        <v>347</v>
      </c>
      <c r="E48" s="176"/>
      <c r="F48" s="181"/>
      <c r="G48" s="76"/>
      <c r="H48"/>
      <c r="I48"/>
    </row>
    <row r="49" spans="1:9" ht="15" thickBot="1" x14ac:dyDescent="0.35">
      <c r="A49"/>
      <c r="B49"/>
      <c r="C49" s="76"/>
      <c r="D49" s="88" t="s">
        <v>21</v>
      </c>
      <c r="E49" s="89" t="s">
        <v>284</v>
      </c>
      <c r="F49" s="81" t="s">
        <v>304</v>
      </c>
      <c r="G49" s="76"/>
      <c r="H49"/>
      <c r="I49"/>
    </row>
    <row r="50" spans="1:9" ht="15" thickBot="1" x14ac:dyDescent="0.35">
      <c r="A50"/>
      <c r="B50"/>
      <c r="C50" s="76"/>
      <c r="D50" s="83">
        <v>27</v>
      </c>
      <c r="E50" s="84" t="s">
        <v>348</v>
      </c>
      <c r="F50" s="84" t="s">
        <v>23</v>
      </c>
      <c r="G50" s="76"/>
      <c r="H50"/>
      <c r="I50"/>
    </row>
    <row r="51" spans="1:9" ht="15" thickBot="1" x14ac:dyDescent="0.35">
      <c r="A51"/>
      <c r="B51"/>
      <c r="C51" s="76"/>
      <c r="D51" s="83">
        <v>48</v>
      </c>
      <c r="E51" s="84" t="s">
        <v>349</v>
      </c>
      <c r="F51" s="84" t="s">
        <v>317</v>
      </c>
      <c r="G51" s="76"/>
      <c r="H51"/>
      <c r="I51"/>
    </row>
    <row r="52" spans="1:9" ht="15" thickBot="1" x14ac:dyDescent="0.35">
      <c r="A52"/>
      <c r="B52"/>
      <c r="D52" s="14"/>
      <c r="E52" s="14"/>
      <c r="F52" s="14"/>
      <c r="H52"/>
      <c r="I52"/>
    </row>
    <row r="53" spans="1:9" ht="18.600000000000001" thickBot="1" x14ac:dyDescent="0.4">
      <c r="A53"/>
      <c r="B53"/>
      <c r="D53" s="182" t="s">
        <v>309</v>
      </c>
      <c r="E53" s="183"/>
      <c r="F53" s="184"/>
      <c r="H53"/>
      <c r="I53"/>
    </row>
    <row r="54" spans="1:9" ht="15" thickBot="1" x14ac:dyDescent="0.35">
      <c r="A54"/>
      <c r="D54" s="32" t="s">
        <v>21</v>
      </c>
      <c r="E54" s="33" t="s">
        <v>284</v>
      </c>
      <c r="F54" s="34" t="s">
        <v>304</v>
      </c>
      <c r="I54" s="15"/>
    </row>
    <row r="55" spans="1:9" ht="15" thickBot="1" x14ac:dyDescent="0.35">
      <c r="A55"/>
      <c r="B55" s="73"/>
      <c r="D55" s="90">
        <v>22</v>
      </c>
      <c r="E55" s="33" t="s">
        <v>350</v>
      </c>
      <c r="F55" s="92" t="s">
        <v>305</v>
      </c>
      <c r="H55" s="73"/>
      <c r="I55" s="73"/>
    </row>
    <row r="56" spans="1:9" ht="15" thickBot="1" x14ac:dyDescent="0.35">
      <c r="A56"/>
      <c r="B56" s="73"/>
      <c r="D56" s="90">
        <v>24</v>
      </c>
      <c r="E56" s="33" t="s">
        <v>330</v>
      </c>
      <c r="F56" s="92" t="s">
        <v>306</v>
      </c>
      <c r="H56" s="73"/>
      <c r="I56" s="73"/>
    </row>
    <row r="57" spans="1:9" ht="15" customHeight="1" thickBot="1" x14ac:dyDescent="0.35">
      <c r="D57" s="90">
        <v>29</v>
      </c>
      <c r="E57" s="33" t="s">
        <v>331</v>
      </c>
      <c r="F57" s="92" t="s">
        <v>306</v>
      </c>
      <c r="I57" s="15"/>
    </row>
    <row r="58" spans="1:9" ht="15" customHeight="1" thickBot="1" x14ac:dyDescent="0.35">
      <c r="A58" s="73"/>
      <c r="B58" s="73"/>
      <c r="D58" s="90">
        <v>29</v>
      </c>
      <c r="E58" s="33" t="s">
        <v>331</v>
      </c>
      <c r="F58" s="92" t="s">
        <v>286</v>
      </c>
      <c r="H58" s="73"/>
      <c r="I58" s="73"/>
    </row>
    <row r="59" spans="1:9" ht="15" thickBot="1" x14ac:dyDescent="0.35">
      <c r="D59" s="90">
        <v>29</v>
      </c>
      <c r="E59" s="33" t="s">
        <v>331</v>
      </c>
      <c r="F59" s="92" t="s">
        <v>305</v>
      </c>
      <c r="I59" s="15"/>
    </row>
    <row r="60" spans="1:9" ht="15" thickBot="1" x14ac:dyDescent="0.35">
      <c r="A60" s="73"/>
      <c r="B60" s="73"/>
      <c r="D60" s="90">
        <v>30</v>
      </c>
      <c r="E60" s="33" t="s">
        <v>351</v>
      </c>
      <c r="F60" s="92" t="s">
        <v>286</v>
      </c>
      <c r="H60" s="73"/>
      <c r="I60" s="73"/>
    </row>
    <row r="61" spans="1:9" ht="15" thickBot="1" x14ac:dyDescent="0.35">
      <c r="A61" s="73"/>
      <c r="B61" s="73"/>
      <c r="D61" s="90">
        <v>31</v>
      </c>
      <c r="E61" s="33" t="s">
        <v>352</v>
      </c>
      <c r="F61" s="92" t="s">
        <v>306</v>
      </c>
      <c r="H61" s="73"/>
      <c r="I61" s="73"/>
    </row>
    <row r="62" spans="1:9" ht="15" thickBot="1" x14ac:dyDescent="0.35">
      <c r="A62" s="73"/>
      <c r="B62" s="73"/>
      <c r="D62" s="90">
        <v>32</v>
      </c>
      <c r="E62" s="33" t="s">
        <v>353</v>
      </c>
      <c r="F62" s="92" t="s">
        <v>306</v>
      </c>
      <c r="H62" s="73"/>
      <c r="I62" s="73"/>
    </row>
    <row r="63" spans="1:9" ht="15" thickBot="1" x14ac:dyDescent="0.35">
      <c r="A63" s="73"/>
      <c r="B63" s="73"/>
      <c r="D63" s="90">
        <v>32</v>
      </c>
      <c r="E63" s="33" t="s">
        <v>353</v>
      </c>
      <c r="F63" s="92" t="s">
        <v>305</v>
      </c>
      <c r="H63" s="73"/>
      <c r="I63" s="73"/>
    </row>
    <row r="64" spans="1:9" ht="15" thickBot="1" x14ac:dyDescent="0.35">
      <c r="D64" s="90">
        <v>34</v>
      </c>
      <c r="E64" s="33" t="s">
        <v>332</v>
      </c>
      <c r="F64" s="92" t="s">
        <v>286</v>
      </c>
      <c r="I64" s="15"/>
    </row>
    <row r="65" spans="1:9" ht="15" thickBot="1" x14ac:dyDescent="0.35">
      <c r="D65" s="90">
        <v>35</v>
      </c>
      <c r="E65" s="33" t="s">
        <v>354</v>
      </c>
      <c r="F65" s="92" t="s">
        <v>305</v>
      </c>
      <c r="I65" s="15"/>
    </row>
    <row r="66" spans="1:9" ht="15" thickBot="1" x14ac:dyDescent="0.35">
      <c r="D66" s="90">
        <v>40</v>
      </c>
      <c r="E66" s="33" t="s">
        <v>355</v>
      </c>
      <c r="F66" s="92" t="s">
        <v>286</v>
      </c>
      <c r="I66" s="15"/>
    </row>
    <row r="67" spans="1:9" customFormat="1" ht="15" thickBot="1" x14ac:dyDescent="0.35">
      <c r="A67" s="15"/>
      <c r="D67" s="90">
        <v>41</v>
      </c>
      <c r="E67" s="33" t="s">
        <v>338</v>
      </c>
      <c r="F67" s="92" t="s">
        <v>306</v>
      </c>
    </row>
    <row r="68" spans="1:9" ht="15" thickBot="1" x14ac:dyDescent="0.35">
      <c r="D68" s="90">
        <v>43</v>
      </c>
      <c r="E68" s="33" t="s">
        <v>356</v>
      </c>
      <c r="F68" s="92" t="s">
        <v>286</v>
      </c>
      <c r="I68" s="15"/>
    </row>
    <row r="69" spans="1:9" ht="15" thickBot="1" x14ac:dyDescent="0.35">
      <c r="A69" s="73"/>
      <c r="B69" s="73"/>
      <c r="D69" s="91">
        <v>46</v>
      </c>
      <c r="E69" s="33" t="s">
        <v>340</v>
      </c>
      <c r="F69" s="91" t="s">
        <v>305</v>
      </c>
      <c r="H69" s="73"/>
      <c r="I69" s="73"/>
    </row>
    <row r="70" spans="1:9" ht="15" thickBot="1" x14ac:dyDescent="0.35">
      <c r="A70" s="73"/>
      <c r="B70" s="73"/>
      <c r="D70" s="74"/>
      <c r="E70" s="74"/>
      <c r="F70" s="74"/>
      <c r="H70" s="73"/>
      <c r="I70" s="73"/>
    </row>
    <row r="71" spans="1:9" ht="18.600000000000001" thickBot="1" x14ac:dyDescent="0.4">
      <c r="A71" s="73"/>
      <c r="B71" s="73"/>
      <c r="D71" s="182" t="s">
        <v>310</v>
      </c>
      <c r="E71" s="183"/>
      <c r="F71" s="184"/>
      <c r="H71" s="73"/>
      <c r="I71" s="73"/>
    </row>
    <row r="72" spans="1:9" ht="15" thickBot="1" x14ac:dyDescent="0.35">
      <c r="A72" s="73"/>
      <c r="B72" s="73"/>
      <c r="D72" s="32" t="s">
        <v>21</v>
      </c>
      <c r="E72" s="33" t="s">
        <v>284</v>
      </c>
      <c r="F72" s="34" t="s">
        <v>304</v>
      </c>
      <c r="H72" s="73"/>
      <c r="I72" s="73"/>
    </row>
    <row r="73" spans="1:9" ht="15" thickBot="1" x14ac:dyDescent="0.35">
      <c r="A73" s="73"/>
      <c r="B73" s="73"/>
      <c r="D73" s="90">
        <v>43</v>
      </c>
      <c r="E73" s="33" t="s">
        <v>356</v>
      </c>
      <c r="F73" s="92" t="s">
        <v>307</v>
      </c>
      <c r="H73" s="73"/>
      <c r="I73" s="73"/>
    </row>
    <row r="74" spans="1:9" ht="15" thickBot="1" x14ac:dyDescent="0.35">
      <c r="A74" s="73"/>
      <c r="B74" s="73"/>
      <c r="D74" s="94">
        <v>44</v>
      </c>
      <c r="E74" s="33" t="s">
        <v>339</v>
      </c>
      <c r="F74" s="93" t="s">
        <v>308</v>
      </c>
      <c r="H74" s="73"/>
      <c r="I74" s="73"/>
    </row>
    <row r="75" spans="1:9" x14ac:dyDescent="0.3"/>
    <row r="77" spans="1:9" hidden="1" x14ac:dyDescent="0.3">
      <c r="A77"/>
    </row>
    <row r="80" spans="1:9" x14ac:dyDescent="0.3"/>
    <row r="81" x14ac:dyDescent="0.3"/>
    <row r="82" x14ac:dyDescent="0.3"/>
    <row r="83" x14ac:dyDescent="0.3"/>
    <row r="84" x14ac:dyDescent="0.3"/>
  </sheetData>
  <mergeCells count="35">
    <mergeCell ref="A1:C1"/>
    <mergeCell ref="A3:A6"/>
    <mergeCell ref="B3:B6"/>
    <mergeCell ref="C3:C6"/>
    <mergeCell ref="D3:D6"/>
    <mergeCell ref="I3:I6"/>
    <mergeCell ref="D16:E16"/>
    <mergeCell ref="E19:F19"/>
    <mergeCell ref="G19:H19"/>
    <mergeCell ref="E20:F20"/>
    <mergeCell ref="G20:H20"/>
    <mergeCell ref="E3:E6"/>
    <mergeCell ref="D15:E15"/>
    <mergeCell ref="E17:F17"/>
    <mergeCell ref="G17:H17"/>
    <mergeCell ref="E18:F18"/>
    <mergeCell ref="G18:H18"/>
    <mergeCell ref="F3:F6"/>
    <mergeCell ref="G3:G6"/>
    <mergeCell ref="H3:H6"/>
    <mergeCell ref="E24:F24"/>
    <mergeCell ref="G24:H24"/>
    <mergeCell ref="E25:F25"/>
    <mergeCell ref="G25:H25"/>
    <mergeCell ref="E21:F21"/>
    <mergeCell ref="G21:H21"/>
    <mergeCell ref="E22:F22"/>
    <mergeCell ref="G22:H22"/>
    <mergeCell ref="E23:F23"/>
    <mergeCell ref="G23:H23"/>
    <mergeCell ref="D27:F27"/>
    <mergeCell ref="D47:F47"/>
    <mergeCell ref="D48:F48"/>
    <mergeCell ref="D53:F53"/>
    <mergeCell ref="D71:F7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Munka4"/>
  <dimension ref="A1:B4"/>
  <sheetViews>
    <sheetView workbookViewId="0">
      <selection activeCell="A2" sqref="A2"/>
    </sheetView>
  </sheetViews>
  <sheetFormatPr defaultColWidth="0" defaultRowHeight="14.4" zeroHeight="1" x14ac:dyDescent="0.3"/>
  <cols>
    <col min="1" max="1" width="151" customWidth="1"/>
    <col min="2" max="2" width="0" hidden="1" customWidth="1"/>
    <col min="3" max="16384" width="9.109375" hidden="1"/>
  </cols>
  <sheetData>
    <row r="1" spans="1:1" ht="262.8" customHeight="1" x14ac:dyDescent="0.3">
      <c r="A1" s="2" t="s">
        <v>314</v>
      </c>
    </row>
    <row r="2" spans="1:1" ht="150" customHeight="1" x14ac:dyDescent="0.3">
      <c r="A2" s="3" t="s">
        <v>313</v>
      </c>
    </row>
    <row r="3" spans="1:1" ht="312" customHeight="1" x14ac:dyDescent="0.3">
      <c r="A3" s="4" t="s">
        <v>359</v>
      </c>
    </row>
    <row r="4" spans="1:1" x14ac:dyDescent="0.3"/>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4</vt:i4>
      </vt:variant>
      <vt:variant>
        <vt:lpstr>Névvel ellátott tartományok</vt:lpstr>
      </vt:variant>
      <vt:variant>
        <vt:i4>2</vt:i4>
      </vt:variant>
    </vt:vector>
  </HeadingPairs>
  <TitlesOfParts>
    <vt:vector size="6" baseType="lpstr">
      <vt:lpstr>Partner data's</vt:lpstr>
      <vt:lpstr>Equipment</vt:lpstr>
      <vt:lpstr>Example and DVB-T list</vt:lpstr>
      <vt:lpstr>INFORMATION</vt:lpstr>
      <vt:lpstr>Orszagok</vt:lpstr>
      <vt:lpstr>usefor</vt:lpstr>
    </vt:vector>
  </TitlesOfParts>
  <Company>NMHH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Mészáros Péter</dc:creator>
  <cp:lastModifiedBy>Mészáros Péter</cp:lastModifiedBy>
  <cp:lastPrinted>2022-06-24T09:30:55Z</cp:lastPrinted>
  <dcterms:created xsi:type="dcterms:W3CDTF">2019-06-27T06:18:25Z</dcterms:created>
  <dcterms:modified xsi:type="dcterms:W3CDTF">2026-03-10T14:04:46Z</dcterms:modified>
</cp:coreProperties>
</file>